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2" i="1" l="1"/>
  <c r="F21" i="1"/>
  <c r="F16" i="1"/>
  <c r="F17" i="1"/>
  <c r="F18" i="1"/>
  <c r="E18" i="1"/>
  <c r="E25" i="1" s="1"/>
  <c r="E26" i="1" s="1"/>
  <c r="D18" i="1"/>
  <c r="D25" i="1" s="1"/>
  <c r="D26" i="1" s="1"/>
  <c r="C18" i="1"/>
  <c r="C25" i="1" s="1"/>
  <c r="C26" i="1" s="1"/>
  <c r="F26" i="1" s="1"/>
  <c r="F25" i="1" l="1"/>
  <c r="E28" i="1"/>
  <c r="D28" i="1"/>
  <c r="C28" i="1"/>
  <c r="F28" i="1" l="1"/>
</calcChain>
</file>

<file path=xl/sharedStrings.xml><?xml version="1.0" encoding="utf-8"?>
<sst xmlns="http://schemas.openxmlformats.org/spreadsheetml/2006/main" count="28" uniqueCount="28">
  <si>
    <t>Year 1</t>
  </si>
  <si>
    <t>Year 2</t>
  </si>
  <si>
    <t>Year 3</t>
  </si>
  <si>
    <t>TOTAL</t>
  </si>
  <si>
    <t xml:space="preserve">Personnel </t>
  </si>
  <si>
    <t>FTE</t>
  </si>
  <si>
    <t xml:space="preserve">Clemens </t>
  </si>
  <si>
    <t>Research Assistant</t>
  </si>
  <si>
    <t>Policy Outreach (FTE)</t>
  </si>
  <si>
    <t>Research, Senior Fellows (FTE)</t>
  </si>
  <si>
    <t>President</t>
  </si>
  <si>
    <t>Special Assistant</t>
  </si>
  <si>
    <t>COO and Senior Fellow</t>
  </si>
  <si>
    <t>Communications</t>
  </si>
  <si>
    <t>Subtotal Personnel</t>
  </si>
  <si>
    <t>Benefits (25%)</t>
  </si>
  <si>
    <t xml:space="preserve">Total Personnel </t>
  </si>
  <si>
    <t>Direct Costs</t>
  </si>
  <si>
    <t>Consultants</t>
  </si>
  <si>
    <t xml:space="preserve">Travel </t>
  </si>
  <si>
    <t>Sub Total</t>
  </si>
  <si>
    <t>Total</t>
  </si>
  <si>
    <r>
      <t>Indirects (11%)</t>
    </r>
    <r>
      <rPr>
        <sz val="10"/>
        <color rgb="FF000000"/>
        <rFont val="Garamond"/>
        <family val="1"/>
      </rPr>
      <t>*</t>
    </r>
  </si>
  <si>
    <t>Center for Global Development</t>
  </si>
  <si>
    <t xml:space="preserve">Proposal to Good Ventures/GiveWell </t>
  </si>
  <si>
    <t>General Support and Migration Research</t>
  </si>
  <si>
    <t xml:space="preserve">*Indirect costs do not exceed 11% and includes expenses such as IT and operations staff, equipment, and other overhead costs. </t>
  </si>
  <si>
    <r>
      <rPr>
        <b/>
        <i/>
        <sz val="11"/>
        <color theme="1"/>
        <rFont val="Garamond"/>
        <family val="1"/>
      </rPr>
      <t>NOTE:</t>
    </r>
    <r>
      <rPr>
        <sz val="11"/>
        <color theme="1"/>
        <rFont val="Garamond"/>
        <family val="1"/>
      </rPr>
      <t xml:space="preserve"> Annual Working Group costs for Years 1-3 are estimated to be between $20-$30K per Working Group. This includes includes 10-15% of Michael's time, research support, and a combined $5K for consultants and $4-6K for relevant travel expenses.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</si>
</sst>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b/>
      <sz val="11"/>
      <color rgb="FF000000"/>
      <name val="Garamond"/>
      <family val="1"/>
    </font>
    <font>
      <b/>
      <sz val="12"/>
      <color rgb="FF000000"/>
      <name val="Garamond"/>
      <family val="1"/>
    </font>
    <font>
      <b/>
      <sz val="11"/>
      <color rgb="FFFFFFFF"/>
      <name val="Garamond"/>
      <family val="1"/>
    </font>
    <font>
      <b/>
      <i/>
      <sz val="12"/>
      <color rgb="FF000000"/>
      <name val="Garamond"/>
      <family val="1"/>
    </font>
    <font>
      <i/>
      <sz val="11"/>
      <color rgb="FF000000"/>
      <name val="Garamond"/>
      <family val="1"/>
    </font>
    <font>
      <sz val="11"/>
      <color rgb="FF000000"/>
      <name val="Garamond"/>
      <family val="1"/>
    </font>
    <font>
      <sz val="11"/>
      <color rgb="FFFFFFFF"/>
      <name val="Garamond"/>
      <family val="1"/>
    </font>
    <font>
      <sz val="12"/>
      <color rgb="FF000000"/>
      <name val="Garamond"/>
      <family val="1"/>
    </font>
    <font>
      <sz val="10"/>
      <color rgb="FF000000"/>
      <name val="Garamond"/>
      <family val="1"/>
    </font>
    <font>
      <b/>
      <i/>
      <sz val="11"/>
      <color theme="1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CC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63">
    <xf numFmtId="0" fontId="0" fillId="0" borderId="0" xfId="0"/>
    <xf numFmtId="0" fontId="6" fillId="0" borderId="2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0" fontId="13" fillId="0" borderId="4" xfId="0" applyFont="1" applyFill="1" applyBorder="1"/>
    <xf numFmtId="0" fontId="13" fillId="0" borderId="4" xfId="0" applyFont="1" applyFill="1" applyBorder="1" applyAlignment="1">
      <alignment horizontal="right"/>
    </xf>
    <xf numFmtId="0" fontId="8" fillId="0" borderId="9" xfId="0" applyFont="1" applyFill="1" applyBorder="1"/>
    <xf numFmtId="0" fontId="12" fillId="0" borderId="9" xfId="0" applyFont="1" applyFill="1" applyBorder="1"/>
    <xf numFmtId="164" fontId="13" fillId="0" borderId="9" xfId="1" applyNumberFormat="1" applyFont="1" applyFill="1" applyBorder="1"/>
    <xf numFmtId="164" fontId="7" fillId="0" borderId="9" xfId="1" applyNumberFormat="1" applyFont="1" applyFill="1" applyBorder="1"/>
    <xf numFmtId="0" fontId="7" fillId="0" borderId="11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left"/>
    </xf>
    <xf numFmtId="0" fontId="13" fillId="0" borderId="6" xfId="0" applyFont="1" applyFill="1" applyBorder="1" applyAlignment="1">
      <alignment horizontal="center"/>
    </xf>
    <xf numFmtId="164" fontId="13" fillId="0" borderId="7" xfId="1" applyNumberFormat="1" applyFont="1" applyFill="1" applyBorder="1" applyAlignment="1">
      <alignment wrapText="1"/>
    </xf>
    <xf numFmtId="164" fontId="13" fillId="0" borderId="7" xfId="1" applyNumberFormat="1" applyFont="1" applyFill="1" applyBorder="1"/>
    <xf numFmtId="0" fontId="8" fillId="4" borderId="9" xfId="0" applyFont="1" applyFill="1" applyBorder="1"/>
    <xf numFmtId="0" fontId="12" fillId="4" borderId="9" xfId="0" applyFont="1" applyFill="1" applyBorder="1"/>
    <xf numFmtId="164" fontId="5" fillId="4" borderId="7" xfId="1" applyNumberFormat="1" applyFont="1" applyFill="1" applyBorder="1"/>
    <xf numFmtId="164" fontId="13" fillId="4" borderId="9" xfId="1" applyNumberFormat="1" applyFont="1" applyFill="1" applyBorder="1"/>
    <xf numFmtId="164" fontId="7" fillId="4" borderId="9" xfId="1" applyNumberFormat="1" applyFont="1" applyFill="1" applyBorder="1"/>
    <xf numFmtId="0" fontId="13" fillId="4" borderId="9" xfId="0" applyFont="1" applyFill="1" applyBorder="1"/>
    <xf numFmtId="164" fontId="7" fillId="0" borderId="7" xfId="1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/>
    </xf>
    <xf numFmtId="44" fontId="5" fillId="3" borderId="11" xfId="3" applyNumberFormat="1" applyFont="1" applyFill="1" applyBorder="1" applyAlignment="1">
      <alignment horizontal="right" vertical="center"/>
    </xf>
    <xf numFmtId="44" fontId="5" fillId="3" borderId="12" xfId="3" applyNumberFormat="1" applyFont="1" applyFill="1" applyBorder="1" applyAlignment="1">
      <alignment horizontal="center" vertical="center"/>
    </xf>
    <xf numFmtId="165" fontId="5" fillId="5" borderId="7" xfId="3" applyNumberFormat="1" applyFont="1" applyFill="1" applyBorder="1" applyAlignment="1">
      <alignment horizontal="center" vertical="center"/>
    </xf>
    <xf numFmtId="164" fontId="13" fillId="4" borderId="8" xfId="1" applyNumberFormat="1" applyFont="1" applyFill="1" applyBorder="1"/>
    <xf numFmtId="0" fontId="7" fillId="0" borderId="11" xfId="0" applyFont="1" applyFill="1" applyBorder="1" applyAlignment="1">
      <alignment horizontal="right"/>
    </xf>
    <xf numFmtId="0" fontId="13" fillId="0" borderId="12" xfId="0" applyFont="1" applyFill="1" applyBorder="1" applyAlignment="1">
      <alignment horizontal="center"/>
    </xf>
    <xf numFmtId="0" fontId="9" fillId="0" borderId="5" xfId="0" applyFont="1" applyFill="1" applyBorder="1" applyAlignment="1">
      <alignment wrapText="1"/>
    </xf>
    <xf numFmtId="0" fontId="9" fillId="0" borderId="6" xfId="0" applyFont="1" applyFill="1" applyBorder="1" applyAlignment="1">
      <alignment horizontal="center" wrapText="1"/>
    </xf>
    <xf numFmtId="0" fontId="8" fillId="4" borderId="10" xfId="0" applyFont="1" applyFill="1" applyBorder="1"/>
    <xf numFmtId="0" fontId="10" fillId="0" borderId="4" xfId="0" applyFont="1" applyFill="1" applyBorder="1" applyAlignment="1">
      <alignment wrapText="1"/>
    </xf>
    <xf numFmtId="9" fontId="10" fillId="0" borderId="0" xfId="2" applyFont="1" applyFill="1" applyBorder="1" applyAlignment="1">
      <alignment horizontal="center" wrapText="1"/>
    </xf>
    <xf numFmtId="0" fontId="10" fillId="0" borderId="4" xfId="0" applyFont="1" applyFill="1" applyBorder="1"/>
    <xf numFmtId="9" fontId="10" fillId="0" borderId="0" xfId="2" applyFont="1" applyFill="1" applyBorder="1" applyAlignment="1">
      <alignment horizontal="center"/>
    </xf>
    <xf numFmtId="164" fontId="4" fillId="4" borderId="7" xfId="1" applyNumberFormat="1" applyFont="1" applyFill="1" applyBorder="1"/>
    <xf numFmtId="0" fontId="7" fillId="0" borderId="11" xfId="0" applyFont="1" applyFill="1" applyBorder="1" applyAlignment="1">
      <alignment horizontal="left"/>
    </xf>
    <xf numFmtId="0" fontId="8" fillId="0" borderId="10" xfId="0" applyFont="1" applyFill="1" applyBorder="1"/>
    <xf numFmtId="164" fontId="13" fillId="0" borderId="9" xfId="1" applyNumberFormat="1" applyFont="1" applyFill="1" applyBorder="1" applyAlignment="1">
      <alignment wrapText="1"/>
    </xf>
    <xf numFmtId="164" fontId="13" fillId="0" borderId="10" xfId="1" applyNumberFormat="1" applyFont="1" applyFill="1" applyBorder="1"/>
    <xf numFmtId="164" fontId="4" fillId="0" borderId="7" xfId="1" applyNumberFormat="1" applyFont="1" applyFill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11" fillId="0" borderId="5" xfId="0" applyFont="1" applyFill="1" applyBorder="1" applyAlignment="1">
      <alignment wrapText="1"/>
    </xf>
    <xf numFmtId="0" fontId="7" fillId="0" borderId="6" xfId="0" applyFont="1" applyFill="1" applyBorder="1" applyAlignment="1">
      <alignment horizontal="center" wrapText="1"/>
    </xf>
    <xf numFmtId="164" fontId="13" fillId="0" borderId="10" xfId="1" applyNumberFormat="1" applyFont="1" applyFill="1" applyBorder="1" applyAlignment="1">
      <alignment wrapText="1"/>
    </xf>
    <xf numFmtId="164" fontId="4" fillId="0" borderId="10" xfId="1" applyNumberFormat="1" applyFont="1" applyFill="1" applyBorder="1" applyAlignment="1">
      <alignment wrapText="1"/>
    </xf>
    <xf numFmtId="0" fontId="11" fillId="0" borderId="11" xfId="0" applyFont="1" applyFill="1" applyBorder="1" applyAlignment="1">
      <alignment wrapText="1"/>
    </xf>
    <xf numFmtId="164" fontId="7" fillId="0" borderId="8" xfId="1" applyNumberFormat="1" applyFont="1" applyFill="1" applyBorder="1"/>
    <xf numFmtId="164" fontId="2" fillId="0" borderId="7" xfId="1" applyNumberFormat="1" applyFont="1" applyBorder="1"/>
    <xf numFmtId="165" fontId="5" fillId="2" borderId="11" xfId="3" applyNumberFormat="1" applyFont="1" applyBorder="1" applyAlignment="1">
      <alignment horizontal="center" vertical="center"/>
    </xf>
    <xf numFmtId="165" fontId="5" fillId="2" borderId="12" xfId="3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164" fontId="2" fillId="6" borderId="7" xfId="1" applyNumberFormat="1" applyFont="1" applyFill="1" applyBorder="1"/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/>
    </xf>
  </cellXfs>
  <cellStyles count="4">
    <cellStyle name="Comma" xfId="1" builtinId="3"/>
    <cellStyle name="Normal" xfId="0" builtinId="0"/>
    <cellStyle name="Note" xfId="3" builtinId="1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J26" sqref="J26"/>
    </sheetView>
  </sheetViews>
  <sheetFormatPr defaultRowHeight="15" x14ac:dyDescent="0.25"/>
  <cols>
    <col min="1" max="1" width="19.5703125" customWidth="1"/>
    <col min="2" max="2" width="12.5703125" customWidth="1"/>
    <col min="3" max="6" width="12.7109375" customWidth="1"/>
  </cols>
  <sheetData>
    <row r="1" spans="1:6" x14ac:dyDescent="0.25">
      <c r="A1" s="48" t="s">
        <v>23</v>
      </c>
      <c r="B1" s="49"/>
    </row>
    <row r="2" spans="1:6" x14ac:dyDescent="0.25">
      <c r="A2" s="48" t="s">
        <v>24</v>
      </c>
      <c r="B2" s="49"/>
    </row>
    <row r="3" spans="1:6" x14ac:dyDescent="0.25">
      <c r="A3" s="48" t="s">
        <v>25</v>
      </c>
      <c r="B3" s="49"/>
    </row>
    <row r="5" spans="1:6" ht="15.75" x14ac:dyDescent="0.25">
      <c r="A5" s="1"/>
      <c r="B5" s="2"/>
      <c r="C5" s="27" t="s">
        <v>0</v>
      </c>
      <c r="D5" s="27" t="s">
        <v>1</v>
      </c>
      <c r="E5" s="27" t="s">
        <v>2</v>
      </c>
      <c r="F5" s="28" t="s">
        <v>3</v>
      </c>
    </row>
    <row r="6" spans="1:6" x14ac:dyDescent="0.25">
      <c r="A6" s="3"/>
      <c r="B6" s="4"/>
      <c r="C6" s="11"/>
      <c r="D6" s="11"/>
      <c r="E6" s="11"/>
      <c r="F6" s="21"/>
    </row>
    <row r="7" spans="1:6" ht="15.75" x14ac:dyDescent="0.25">
      <c r="A7" s="35" t="s">
        <v>4</v>
      </c>
      <c r="B7" s="36" t="s">
        <v>5</v>
      </c>
      <c r="C7" s="44"/>
      <c r="D7" s="44"/>
      <c r="E7" s="44"/>
      <c r="F7" s="37"/>
    </row>
    <row r="8" spans="1:6" x14ac:dyDescent="0.25">
      <c r="A8" s="38" t="s">
        <v>6</v>
      </c>
      <c r="B8" s="39">
        <v>0.75</v>
      </c>
      <c r="C8" s="11"/>
      <c r="D8" s="11"/>
      <c r="E8" s="11"/>
      <c r="F8" s="21"/>
    </row>
    <row r="9" spans="1:6" ht="14.25" customHeight="1" x14ac:dyDescent="0.25">
      <c r="A9" s="38" t="s">
        <v>7</v>
      </c>
      <c r="B9" s="39">
        <v>1</v>
      </c>
      <c r="C9" s="12"/>
      <c r="D9" s="12"/>
      <c r="E9" s="12"/>
      <c r="F9" s="22"/>
    </row>
    <row r="10" spans="1:6" ht="14.25" customHeight="1" x14ac:dyDescent="0.25">
      <c r="A10" s="38" t="s">
        <v>8</v>
      </c>
      <c r="B10" s="39">
        <v>0.2</v>
      </c>
      <c r="C10" s="12"/>
      <c r="D10" s="12"/>
      <c r="E10" s="12"/>
      <c r="F10" s="22"/>
    </row>
    <row r="11" spans="1:6" ht="15" customHeight="1" x14ac:dyDescent="0.25">
      <c r="A11" s="38" t="s">
        <v>9</v>
      </c>
      <c r="B11" s="39">
        <v>0.05</v>
      </c>
      <c r="C11" s="12"/>
      <c r="D11" s="12"/>
      <c r="E11" s="12"/>
      <c r="F11" s="22"/>
    </row>
    <row r="12" spans="1:6" ht="15" customHeight="1" x14ac:dyDescent="0.25">
      <c r="A12" s="40" t="s">
        <v>10</v>
      </c>
      <c r="B12" s="41">
        <v>0.05</v>
      </c>
      <c r="C12" s="12"/>
      <c r="D12" s="12"/>
      <c r="E12" s="12"/>
      <c r="F12" s="22"/>
    </row>
    <row r="13" spans="1:6" ht="15" customHeight="1" x14ac:dyDescent="0.25">
      <c r="A13" s="40" t="s">
        <v>11</v>
      </c>
      <c r="B13" s="41">
        <v>0.05</v>
      </c>
      <c r="C13" s="12"/>
      <c r="D13" s="12"/>
      <c r="E13" s="12"/>
      <c r="F13" s="22"/>
    </row>
    <row r="14" spans="1:6" ht="15" customHeight="1" x14ac:dyDescent="0.25">
      <c r="A14" s="40" t="s">
        <v>12</v>
      </c>
      <c r="B14" s="41">
        <v>0.1</v>
      </c>
      <c r="C14" s="12"/>
      <c r="D14" s="12"/>
      <c r="E14" s="12"/>
      <c r="F14" s="22"/>
    </row>
    <row r="15" spans="1:6" ht="15" customHeight="1" x14ac:dyDescent="0.25">
      <c r="A15" s="40" t="s">
        <v>13</v>
      </c>
      <c r="B15" s="41">
        <v>0.05</v>
      </c>
      <c r="C15" s="12"/>
      <c r="D15" s="12"/>
      <c r="E15" s="12"/>
      <c r="F15" s="22"/>
    </row>
    <row r="16" spans="1:6" ht="15" customHeight="1" x14ac:dyDescent="0.25">
      <c r="A16" s="54" t="s">
        <v>14</v>
      </c>
      <c r="B16" s="16"/>
      <c r="C16" s="19">
        <v>259050</v>
      </c>
      <c r="D16" s="47">
        <v>269412</v>
      </c>
      <c r="E16" s="47">
        <v>280188.48000000004</v>
      </c>
      <c r="F16" s="42">
        <f>C16+D16+E16</f>
        <v>808650.48</v>
      </c>
    </row>
    <row r="17" spans="1:6" ht="15" customHeight="1" x14ac:dyDescent="0.25">
      <c r="A17" s="50" t="s">
        <v>15</v>
      </c>
      <c r="B17" s="51"/>
      <c r="C17" s="52">
        <v>64762.5</v>
      </c>
      <c r="D17" s="53">
        <v>67353</v>
      </c>
      <c r="E17" s="53">
        <v>70047.12000000001</v>
      </c>
      <c r="F17" s="42">
        <f>C17+D17+E17</f>
        <v>202162.62</v>
      </c>
    </row>
    <row r="18" spans="1:6" ht="15" customHeight="1" x14ac:dyDescent="0.25">
      <c r="A18" s="15" t="s">
        <v>16</v>
      </c>
      <c r="B18" s="16"/>
      <c r="C18" s="19">
        <f>C16+C17</f>
        <v>323812.5</v>
      </c>
      <c r="D18" s="19">
        <f>D16+D17</f>
        <v>336765</v>
      </c>
      <c r="E18" s="19">
        <f>E16+E17</f>
        <v>350235.60000000003</v>
      </c>
      <c r="F18" s="42">
        <f>C18+D18+E18</f>
        <v>1010813.1000000001</v>
      </c>
    </row>
    <row r="19" spans="1:6" ht="15" customHeight="1" x14ac:dyDescent="0.25">
      <c r="A19" s="6"/>
      <c r="B19" s="7"/>
      <c r="C19" s="45"/>
      <c r="D19" s="45"/>
      <c r="E19" s="45"/>
      <c r="F19" s="32"/>
    </row>
    <row r="20" spans="1:6" ht="15" customHeight="1" x14ac:dyDescent="0.25">
      <c r="A20" s="5" t="s">
        <v>17</v>
      </c>
      <c r="B20" s="7"/>
      <c r="C20" s="45"/>
      <c r="D20" s="45"/>
      <c r="E20" s="45"/>
      <c r="F20" s="24"/>
    </row>
    <row r="21" spans="1:6" ht="15" customHeight="1" x14ac:dyDescent="0.25">
      <c r="A21" s="43" t="s">
        <v>18</v>
      </c>
      <c r="B21" s="34"/>
      <c r="C21" s="20">
        <v>8000</v>
      </c>
      <c r="D21" s="20">
        <v>10000</v>
      </c>
      <c r="E21" s="20">
        <v>10000</v>
      </c>
      <c r="F21" s="42">
        <f>C21+D21+E21</f>
        <v>28000</v>
      </c>
    </row>
    <row r="22" spans="1:6" ht="15" customHeight="1" x14ac:dyDescent="0.25">
      <c r="A22" s="17" t="s">
        <v>19</v>
      </c>
      <c r="B22" s="18"/>
      <c r="C22" s="46">
        <v>9500</v>
      </c>
      <c r="D22" s="46">
        <v>9500</v>
      </c>
      <c r="E22" s="46">
        <v>9500</v>
      </c>
      <c r="F22" s="42">
        <f>C22+D22+E22</f>
        <v>28500</v>
      </c>
    </row>
    <row r="23" spans="1:6" ht="15" customHeight="1" x14ac:dyDescent="0.25">
      <c r="A23" s="9"/>
      <c r="B23" s="8"/>
      <c r="C23" s="55"/>
      <c r="D23" s="14"/>
      <c r="E23" s="14"/>
      <c r="F23" s="25"/>
    </row>
    <row r="24" spans="1:6" ht="15" customHeight="1" x14ac:dyDescent="0.25">
      <c r="A24" s="9"/>
      <c r="B24" s="8"/>
      <c r="C24" s="14"/>
      <c r="D24" s="14"/>
      <c r="E24" s="14"/>
      <c r="F24" s="25"/>
    </row>
    <row r="25" spans="1:6" ht="15" customHeight="1" x14ac:dyDescent="0.25">
      <c r="A25" s="33" t="s">
        <v>20</v>
      </c>
      <c r="B25" s="34"/>
      <c r="C25" s="60">
        <f>C18+C21+C22</f>
        <v>341312.5</v>
      </c>
      <c r="D25" s="60">
        <f>D18+D21+D22</f>
        <v>356265</v>
      </c>
      <c r="E25" s="60">
        <f>E18+E21+E22</f>
        <v>369735.60000000003</v>
      </c>
      <c r="F25" s="23">
        <f>C25+D25+E25</f>
        <v>1067313.1000000001</v>
      </c>
    </row>
    <row r="26" spans="1:6" ht="15" customHeight="1" x14ac:dyDescent="0.25">
      <c r="A26" s="17" t="s">
        <v>22</v>
      </c>
      <c r="B26" s="18"/>
      <c r="C26" s="56">
        <f>0.11*C25</f>
        <v>37544.375</v>
      </c>
      <c r="D26" s="56">
        <f>0.11*D25</f>
        <v>39189.15</v>
      </c>
      <c r="E26" s="56">
        <f>0.11*E25</f>
        <v>40670.916000000005</v>
      </c>
      <c r="F26" s="23">
        <f>C26+D26+E26</f>
        <v>117404.44099999999</v>
      </c>
    </row>
    <row r="27" spans="1:6" ht="15" customHeight="1" x14ac:dyDescent="0.25">
      <c r="A27" s="10"/>
      <c r="B27" s="8"/>
      <c r="C27" s="13"/>
      <c r="D27" s="13"/>
      <c r="E27" s="13"/>
      <c r="F27" s="26"/>
    </row>
    <row r="28" spans="1:6" ht="15" customHeight="1" x14ac:dyDescent="0.25">
      <c r="A28" s="29" t="s">
        <v>21</v>
      </c>
      <c r="B28" s="30"/>
      <c r="C28" s="57">
        <f>C25+C26</f>
        <v>378856.875</v>
      </c>
      <c r="D28" s="58">
        <f>D25+D26</f>
        <v>395454.15</v>
      </c>
      <c r="E28" s="58">
        <f>E25+E26</f>
        <v>410406.51600000006</v>
      </c>
      <c r="F28" s="31">
        <f>E28+C28+D28</f>
        <v>1184717.5410000002</v>
      </c>
    </row>
    <row r="29" spans="1:6" ht="30.75" customHeight="1" x14ac:dyDescent="0.25">
      <c r="A29" s="59" t="s">
        <v>26</v>
      </c>
      <c r="B29" s="59"/>
      <c r="C29" s="59"/>
      <c r="D29" s="59"/>
      <c r="E29" s="59"/>
      <c r="F29" s="59"/>
    </row>
    <row r="30" spans="1:6" s="62" customFormat="1" ht="49.5" customHeight="1" x14ac:dyDescent="0.25">
      <c r="A30" s="61" t="s">
        <v>27</v>
      </c>
      <c r="B30" s="61"/>
      <c r="C30" s="61"/>
      <c r="D30" s="61"/>
      <c r="E30" s="61"/>
      <c r="F30" s="61"/>
    </row>
  </sheetData>
  <mergeCells count="2">
    <mergeCell ref="A29:F29"/>
    <mergeCell ref="A30:F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Center for Global Development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Douglas Martel</dc:creator>
  <cp:lastModifiedBy>Katie Douglas Martel</cp:lastModifiedBy>
  <dcterms:created xsi:type="dcterms:W3CDTF">2014-01-15T22:44:11Z</dcterms:created>
  <dcterms:modified xsi:type="dcterms:W3CDTF">2014-01-23T21:32:56Z</dcterms:modified>
</cp:coreProperties>
</file>