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ctivities" sheetId="1" r:id="rId1"/>
    <sheet name="Indicators" sheetId="2" r:id="rId2"/>
  </sheets>
  <definedNames/>
  <calcPr fullCalcOnLoad="1"/>
</workbook>
</file>

<file path=xl/sharedStrings.xml><?xml version="1.0" encoding="utf-8"?>
<sst xmlns="http://schemas.openxmlformats.org/spreadsheetml/2006/main" count="762" uniqueCount="161">
  <si>
    <t>Health/Family</t>
  </si>
  <si>
    <t>Planning</t>
  </si>
  <si>
    <t>Beneficiaries</t>
  </si>
  <si>
    <t xml:space="preserve">Reproductive </t>
  </si>
  <si>
    <t xml:space="preserve">Health/Family </t>
  </si>
  <si>
    <t>Education</t>
  </si>
  <si>
    <t>Building</t>
  </si>
  <si>
    <t>for Local</t>
  </si>
  <si>
    <t>Organizations</t>
  </si>
  <si>
    <t>HOPE</t>
  </si>
  <si>
    <t>HOPE, NHNC</t>
  </si>
  <si>
    <t>NHNC, HOPE</t>
  </si>
  <si>
    <t>Care</t>
  </si>
  <si>
    <t>Providers</t>
  </si>
  <si>
    <t>Trained</t>
  </si>
  <si>
    <t>Psychosocial</t>
  </si>
  <si>
    <t>for PLWHA</t>
  </si>
  <si>
    <t>PLWHA</t>
  </si>
  <si>
    <t>Care Provider</t>
  </si>
  <si>
    <t>Knowledge</t>
  </si>
  <si>
    <t>Scholarship</t>
  </si>
  <si>
    <t>Agricultural</t>
  </si>
  <si>
    <t xml:space="preserve">Training in </t>
  </si>
  <si>
    <t xml:space="preserve">Livestock </t>
  </si>
  <si>
    <t>Management</t>
  </si>
  <si>
    <t xml:space="preserve">Prevention </t>
  </si>
  <si>
    <t>Education for</t>
  </si>
  <si>
    <t>Guinea Worm</t>
  </si>
  <si>
    <t>Community</t>
  </si>
  <si>
    <t>Health Workers</t>
  </si>
  <si>
    <t xml:space="preserve">Formation </t>
  </si>
  <si>
    <t xml:space="preserve">of </t>
  </si>
  <si>
    <t>Associations</t>
  </si>
  <si>
    <t>NHNC, FTF</t>
  </si>
  <si>
    <t>JOBS, FTF</t>
  </si>
  <si>
    <t xml:space="preserve">De-worming </t>
  </si>
  <si>
    <t>Medication</t>
  </si>
  <si>
    <t>FLSPT, FTF</t>
  </si>
  <si>
    <t>Incidence</t>
  </si>
  <si>
    <t>reduction</t>
  </si>
  <si>
    <t>contraceptives</t>
  </si>
  <si>
    <t>HIV-related</t>
  </si>
  <si>
    <t>supplements</t>
  </si>
  <si>
    <t>Other</t>
  </si>
  <si>
    <t>knowledge</t>
  </si>
  <si>
    <t>AIDS</t>
  </si>
  <si>
    <t>education</t>
  </si>
  <si>
    <t>Food</t>
  </si>
  <si>
    <t>Maternal</t>
  </si>
  <si>
    <t>Loans</t>
  </si>
  <si>
    <t>Capacity</t>
  </si>
  <si>
    <t>Training</t>
  </si>
  <si>
    <t>Budget</t>
  </si>
  <si>
    <t>Expenses</t>
  </si>
  <si>
    <t>FY 2003</t>
  </si>
  <si>
    <t>FY 2004</t>
  </si>
  <si>
    <t>FY 2005</t>
  </si>
  <si>
    <t>FY 2006</t>
  </si>
  <si>
    <t>FY 2007 (est)</t>
  </si>
  <si>
    <t>FY 2008 (proj)</t>
  </si>
  <si>
    <t>distributed</t>
  </si>
  <si>
    <t>rate</t>
  </si>
  <si>
    <t>empowerment</t>
  </si>
  <si>
    <t>Economic</t>
  </si>
  <si>
    <t xml:space="preserve">local </t>
  </si>
  <si>
    <t>NHNC</t>
  </si>
  <si>
    <t xml:space="preserve">Job Skill </t>
  </si>
  <si>
    <t>Job</t>
  </si>
  <si>
    <t>Micro-</t>
  </si>
  <si>
    <t>Enterprise</t>
  </si>
  <si>
    <t xml:space="preserve">Development </t>
  </si>
  <si>
    <t>Career</t>
  </si>
  <si>
    <t>Counseling</t>
  </si>
  <si>
    <t>Business</t>
  </si>
  <si>
    <t>beneficiaries</t>
  </si>
  <si>
    <t>Placements</t>
  </si>
  <si>
    <t>Enterprises</t>
  </si>
  <si>
    <t>Established</t>
  </si>
  <si>
    <t>Service</t>
  </si>
  <si>
    <t xml:space="preserve"> </t>
  </si>
  <si>
    <t>Assessed in Baseline Studies</t>
  </si>
  <si>
    <t>PACK</t>
  </si>
  <si>
    <t>BGB</t>
  </si>
  <si>
    <t>Reproductive</t>
  </si>
  <si>
    <t>Health</t>
  </si>
  <si>
    <t>Counselees</t>
  </si>
  <si>
    <t>Referred</t>
  </si>
  <si>
    <t>Activities</t>
  </si>
  <si>
    <t>Guinea</t>
  </si>
  <si>
    <t>Ghana</t>
  </si>
  <si>
    <t>Nigeria</t>
  </si>
  <si>
    <t>Mali</t>
  </si>
  <si>
    <t>Ethiopia</t>
  </si>
  <si>
    <t>Philadelphia</t>
  </si>
  <si>
    <t>X</t>
  </si>
  <si>
    <t>FLSPT</t>
  </si>
  <si>
    <t>JOBS</t>
  </si>
  <si>
    <t>Measurement in Progress</t>
  </si>
  <si>
    <t>Secondary Literature</t>
  </si>
  <si>
    <t>FTF</t>
  </si>
  <si>
    <t>home care</t>
  </si>
  <si>
    <t>Nutrition</t>
  </si>
  <si>
    <t>utilization</t>
  </si>
  <si>
    <t>Wells</t>
  </si>
  <si>
    <t>constructed</t>
  </si>
  <si>
    <t>pumps</t>
  </si>
  <si>
    <t>Measures</t>
  </si>
  <si>
    <t>of local</t>
  </si>
  <si>
    <t>water quality</t>
  </si>
  <si>
    <t>Latrines</t>
  </si>
  <si>
    <t>ORT</t>
  </si>
  <si>
    <t>education:</t>
  </si>
  <si>
    <t>enrollees</t>
  </si>
  <si>
    <t>graduates</t>
  </si>
  <si>
    <t>about diarrhea</t>
  </si>
  <si>
    <t>Diarrhea-related</t>
  </si>
  <si>
    <t>incidences</t>
  </si>
  <si>
    <t>Local knowledge</t>
  </si>
  <si>
    <t xml:space="preserve">mortality </t>
  </si>
  <si>
    <t>programs:</t>
  </si>
  <si>
    <t>mortality rate</t>
  </si>
  <si>
    <t>consumed</t>
  </si>
  <si>
    <t>breastfeeding</t>
  </si>
  <si>
    <t>Prevalence of</t>
  </si>
  <si>
    <t>malnutrition</t>
  </si>
  <si>
    <t>made</t>
  </si>
  <si>
    <t>repaid</t>
  </si>
  <si>
    <t>Use of loans</t>
  </si>
  <si>
    <t>Size of loans</t>
  </si>
  <si>
    <t>by client</t>
  </si>
  <si>
    <t>Grants to</t>
  </si>
  <si>
    <t>individuals</t>
  </si>
  <si>
    <t>Size of</t>
  </si>
  <si>
    <t>grants</t>
  </si>
  <si>
    <t>Use of</t>
  </si>
  <si>
    <t>Initial situation</t>
  </si>
  <si>
    <t>of clients:</t>
  </si>
  <si>
    <t>income</t>
  </si>
  <si>
    <t>standard</t>
  </si>
  <si>
    <t>of living</t>
  </si>
  <si>
    <t xml:space="preserve">(health, </t>
  </si>
  <si>
    <t>education, etc.)</t>
  </si>
  <si>
    <t>Change in</t>
  </si>
  <si>
    <t>incomes</t>
  </si>
  <si>
    <t>Incomes of</t>
  </si>
  <si>
    <t>comparable</t>
  </si>
  <si>
    <t>non-clients</t>
  </si>
  <si>
    <t>Standard of</t>
  </si>
  <si>
    <t>living for</t>
  </si>
  <si>
    <t>Independent evidence of relationship to other indicators</t>
  </si>
  <si>
    <t>Direct measurements of indicators by region:</t>
  </si>
  <si>
    <t>Malaria</t>
  </si>
  <si>
    <t>HIV/AIDS</t>
  </si>
  <si>
    <t>Diarrhea</t>
  </si>
  <si>
    <t>Condoms</t>
  </si>
  <si>
    <t>Perinatal</t>
  </si>
  <si>
    <t>Vitamin A</t>
  </si>
  <si>
    <t>Water</t>
  </si>
  <si>
    <t>Distributed</t>
  </si>
  <si>
    <t>By region</t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</si>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</sst>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1" fillId="0" borderId="0" xfId="0" applyFont="1" applyAlignment="1">
      <alignment/>
    </xf>
    <xf numFmtId="44" fontId="1" fillId="0" borderId="2" xfId="17" applyFont="1" applyBorder="1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"/>
  <sheetViews>
    <sheetView tabSelected="1" workbookViewId="0" topLeftCell="A1">
      <pane xSplit="1" ySplit="9" topLeftCell="B10" activePane="bottomRight" state="split"/>
      <selection pane="topLeft" activeCell="A1" sqref="A1"/>
      <selection pane="topRight" activeCell="B1" sqref="B1"/>
      <selection pane="bottomLeft" activeCell="A8" sqref="A8"/>
      <selection pane="bottomRight" activeCell="K31" sqref="K31"/>
      <selection pane="topLeft" activeCell="D15" sqref="D15"/>
    </sheetView>
  </sheetViews>
  <sheetFormatPr defaultColWidth="9.140625" defaultRowHeight="12.75"/>
  <cols>
    <col min="1" max="1" width="14.8515625" style="3" bestFit="1" customWidth="1"/>
    <col min="2" max="3" width="10.7109375" style="3" bestFit="1" customWidth="1"/>
    <col min="4" max="4" width="12.421875" style="3" bestFit="1" customWidth="1"/>
    <col min="5" max="5" width="13.28125" style="3" customWidth="1"/>
    <col min="6" max="6" width="12.57421875" style="3" customWidth="1"/>
    <col min="7" max="7" width="12.7109375" style="3" customWidth="1"/>
    <col min="8" max="8" width="1.8515625" style="4" customWidth="1"/>
    <col min="9" max="10" width="10.421875" style="3" bestFit="1" customWidth="1"/>
    <col min="11" max="13" width="10.421875" style="3" customWidth="1"/>
    <col min="14" max="18" width="13.421875" style="3" customWidth="1"/>
    <col min="19" max="19" width="10.140625" style="3" bestFit="1" customWidth="1"/>
    <col min="20" max="24" width="12.7109375" style="3" customWidth="1"/>
    <col min="25" max="25" width="10.421875" style="3" bestFit="1" customWidth="1"/>
    <col min="26" max="26" width="10.421875" style="3" customWidth="1"/>
    <col min="27" max="30" width="9.140625" style="3" customWidth="1"/>
    <col min="31" max="31" width="9.421875" style="3" bestFit="1" customWidth="1"/>
    <col min="32" max="32" width="9.140625" style="3" customWidth="1"/>
    <col min="33" max="34" width="10.140625" style="3" customWidth="1"/>
    <col min="35" max="35" width="14.421875" style="3" bestFit="1" customWidth="1"/>
    <col min="36" max="37" width="11.421875" style="3" bestFit="1" customWidth="1"/>
    <col min="38" max="38" width="11.421875" style="3" customWidth="1"/>
    <col min="39" max="40" width="10.7109375" style="3" customWidth="1"/>
    <col min="41" max="41" width="9.7109375" style="3" bestFit="1" customWidth="1"/>
    <col min="42" max="42" width="10.140625" style="3" bestFit="1" customWidth="1"/>
    <col min="43" max="43" width="12.140625" style="3" bestFit="1" customWidth="1"/>
    <col min="44" max="44" width="9.140625" style="3" customWidth="1"/>
    <col min="45" max="45" width="12.140625" style="3" bestFit="1" customWidth="1"/>
    <col min="46" max="46" width="14.421875" style="3" bestFit="1" customWidth="1"/>
    <col min="47" max="47" width="14.421875" style="3" customWidth="1"/>
    <col min="48" max="49" width="9.140625" style="3" customWidth="1"/>
    <col min="50" max="50" width="10.7109375" style="3" bestFit="1" customWidth="1"/>
    <col min="51" max="51" width="11.00390625" style="3" bestFit="1" customWidth="1"/>
    <col min="52" max="54" width="8.8515625" style="3" customWidth="1"/>
    <col min="55" max="67" width="9.140625" style="3" customWidth="1"/>
    <col min="68" max="68" width="13.140625" style="3" bestFit="1" customWidth="1"/>
    <col min="69" max="69" width="9.140625" style="3" customWidth="1"/>
    <col min="70" max="70" width="13.140625" style="3" bestFit="1" customWidth="1"/>
    <col min="71" max="71" width="10.28125" style="3" bestFit="1" customWidth="1"/>
    <col min="72" max="73" width="9.140625" style="3" customWidth="1"/>
    <col min="74" max="75" width="8.8515625" style="3" customWidth="1"/>
    <col min="76" max="16384" width="9.140625" style="3" customWidth="1"/>
  </cols>
  <sheetData>
    <row r="1" spans="1:35" ht="11.25">
      <c r="A1" s="2" t="s">
        <v>87</v>
      </c>
      <c r="B1" s="2" t="s">
        <v>52</v>
      </c>
      <c r="C1" s="2"/>
      <c r="D1" s="2"/>
      <c r="E1" s="2"/>
      <c r="F1" s="2"/>
      <c r="G1" s="2"/>
      <c r="AG1" s="2"/>
      <c r="AH1" s="2"/>
      <c r="AI1" s="2"/>
    </row>
    <row r="2" spans="1:75" ht="11.25">
      <c r="A2" s="2" t="s">
        <v>159</v>
      </c>
      <c r="B2" s="2" t="s">
        <v>53</v>
      </c>
      <c r="C2" s="2" t="s">
        <v>53</v>
      </c>
      <c r="D2" s="2" t="s">
        <v>53</v>
      </c>
      <c r="E2" s="2" t="s">
        <v>53</v>
      </c>
      <c r="F2" s="2" t="s">
        <v>53</v>
      </c>
      <c r="G2" s="2" t="s">
        <v>53</v>
      </c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152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 t="s">
        <v>63</v>
      </c>
      <c r="AW2" s="2"/>
      <c r="AX2" s="2"/>
      <c r="AY2" s="2"/>
      <c r="AZ2" s="2"/>
      <c r="BA2" s="2"/>
      <c r="BB2" s="2"/>
      <c r="BV2" s="2"/>
      <c r="BW2" s="2"/>
    </row>
    <row r="3" spans="1:54" ht="11.25">
      <c r="A3" s="2"/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 t="s">
        <v>62</v>
      </c>
      <c r="AW3" s="2"/>
      <c r="AX3" s="2"/>
      <c r="AY3" s="2"/>
      <c r="AZ3" s="2"/>
      <c r="BA3" s="2"/>
      <c r="BB3" s="2"/>
    </row>
    <row r="4" spans="1:75" ht="11.25" customHeight="1">
      <c r="A4" s="1"/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  <c r="I4" s="5" t="s">
        <v>103</v>
      </c>
      <c r="J4" s="5" t="s">
        <v>157</v>
      </c>
      <c r="K4" s="5" t="s">
        <v>106</v>
      </c>
      <c r="L4" s="5" t="s">
        <v>109</v>
      </c>
      <c r="M4" s="5" t="s">
        <v>25</v>
      </c>
      <c r="N4" s="5" t="s">
        <v>115</v>
      </c>
      <c r="O4" s="5" t="s">
        <v>115</v>
      </c>
      <c r="P4" s="5" t="s">
        <v>115</v>
      </c>
      <c r="Q4" s="5" t="s">
        <v>153</v>
      </c>
      <c r="R4" s="5" t="s">
        <v>28</v>
      </c>
      <c r="S4" s="5" t="s">
        <v>154</v>
      </c>
      <c r="T4" s="5" t="s">
        <v>43</v>
      </c>
      <c r="U4" s="5" t="s">
        <v>43</v>
      </c>
      <c r="V4" s="5" t="s">
        <v>3</v>
      </c>
      <c r="W4" s="5" t="s">
        <v>83</v>
      </c>
      <c r="X4" s="5" t="s">
        <v>83</v>
      </c>
      <c r="Y4" s="5" t="s">
        <v>41</v>
      </c>
      <c r="Z4" s="5" t="s">
        <v>41</v>
      </c>
      <c r="AA4" s="5" t="s">
        <v>41</v>
      </c>
      <c r="AB4" s="5" t="s">
        <v>15</v>
      </c>
      <c r="AC4" s="5" t="s">
        <v>12</v>
      </c>
      <c r="AD4" s="5" t="s">
        <v>17</v>
      </c>
      <c r="AE4" s="5" t="s">
        <v>45</v>
      </c>
      <c r="AF4" s="5" t="s">
        <v>45</v>
      </c>
      <c r="AG4" s="5" t="s">
        <v>48</v>
      </c>
      <c r="AH4" s="5" t="s">
        <v>48</v>
      </c>
      <c r="AI4" s="5" t="s">
        <v>48</v>
      </c>
      <c r="AJ4" s="5" t="s">
        <v>48</v>
      </c>
      <c r="AK4" s="5" t="s">
        <v>155</v>
      </c>
      <c r="AL4" s="5" t="s">
        <v>35</v>
      </c>
      <c r="AM4" s="5" t="s">
        <v>156</v>
      </c>
      <c r="AN4" s="5" t="s">
        <v>110</v>
      </c>
      <c r="AO4" s="5" t="s">
        <v>47</v>
      </c>
      <c r="AP4" s="5" t="s">
        <v>47</v>
      </c>
      <c r="AQ4" s="5" t="s">
        <v>123</v>
      </c>
      <c r="AR4" s="5" t="s">
        <v>101</v>
      </c>
      <c r="AS4" s="5" t="s">
        <v>101</v>
      </c>
      <c r="AT4" s="5" t="s">
        <v>101</v>
      </c>
      <c r="AU4" s="5" t="s">
        <v>123</v>
      </c>
      <c r="AV4" s="5" t="s">
        <v>49</v>
      </c>
      <c r="AW4" s="5" t="s">
        <v>49</v>
      </c>
      <c r="AX4" s="5" t="s">
        <v>127</v>
      </c>
      <c r="AY4" s="5" t="s">
        <v>128</v>
      </c>
      <c r="AZ4" s="5" t="s">
        <v>130</v>
      </c>
      <c r="BA4" s="5" t="s">
        <v>132</v>
      </c>
      <c r="BB4" s="5" t="s">
        <v>134</v>
      </c>
      <c r="BC4" s="5" t="s">
        <v>63</v>
      </c>
      <c r="BD4" s="5" t="s">
        <v>63</v>
      </c>
      <c r="BE4" s="5" t="s">
        <v>21</v>
      </c>
      <c r="BF4" s="5" t="s">
        <v>22</v>
      </c>
      <c r="BG4" s="5" t="s">
        <v>66</v>
      </c>
      <c r="BH4" s="5" t="s">
        <v>66</v>
      </c>
      <c r="BI4" s="5" t="s">
        <v>71</v>
      </c>
      <c r="BJ4" s="5" t="s">
        <v>67</v>
      </c>
      <c r="BK4" s="5" t="s">
        <v>68</v>
      </c>
      <c r="BL4" s="5" t="s">
        <v>68</v>
      </c>
      <c r="BM4" s="5" t="s">
        <v>73</v>
      </c>
      <c r="BN4" s="5" t="s">
        <v>63</v>
      </c>
      <c r="BO4" s="5" t="s">
        <v>135</v>
      </c>
      <c r="BP4" s="5" t="s">
        <v>135</v>
      </c>
      <c r="BQ4" s="5" t="s">
        <v>142</v>
      </c>
      <c r="BR4" s="5" t="s">
        <v>142</v>
      </c>
      <c r="BS4" s="5" t="s">
        <v>144</v>
      </c>
      <c r="BT4" s="5" t="s">
        <v>147</v>
      </c>
      <c r="BU4" s="5" t="s">
        <v>30</v>
      </c>
      <c r="BV4" s="5" t="s">
        <v>78</v>
      </c>
      <c r="BW4" s="5" t="s">
        <v>63</v>
      </c>
    </row>
    <row r="5" spans="9:75" ht="11.25">
      <c r="I5" s="2" t="s">
        <v>104</v>
      </c>
      <c r="J5" s="2" t="s">
        <v>105</v>
      </c>
      <c r="K5" s="2" t="s">
        <v>107</v>
      </c>
      <c r="L5" s="2" t="s">
        <v>104</v>
      </c>
      <c r="M5" s="2" t="s">
        <v>26</v>
      </c>
      <c r="N5" s="2" t="s">
        <v>111</v>
      </c>
      <c r="O5" s="2" t="s">
        <v>111</v>
      </c>
      <c r="P5" s="2" t="s">
        <v>111</v>
      </c>
      <c r="Q5" s="2" t="s">
        <v>38</v>
      </c>
      <c r="R5" s="2" t="s">
        <v>29</v>
      </c>
      <c r="S5" s="2" t="s">
        <v>60</v>
      </c>
      <c r="T5" s="2" t="s">
        <v>40</v>
      </c>
      <c r="U5" s="2" t="s">
        <v>40</v>
      </c>
      <c r="V5" s="2" t="s">
        <v>4</v>
      </c>
      <c r="W5" s="2" t="s">
        <v>0</v>
      </c>
      <c r="X5" s="2" t="s">
        <v>84</v>
      </c>
      <c r="Y5" s="2" t="s">
        <v>111</v>
      </c>
      <c r="Z5" s="2" t="s">
        <v>111</v>
      </c>
      <c r="AA5" s="2" t="s">
        <v>111</v>
      </c>
      <c r="AB5" s="2" t="s">
        <v>72</v>
      </c>
      <c r="AC5" s="2" t="s">
        <v>13</v>
      </c>
      <c r="AD5" s="2" t="s">
        <v>18</v>
      </c>
      <c r="AE5" s="2" t="s">
        <v>116</v>
      </c>
      <c r="AF5" s="2" t="s">
        <v>118</v>
      </c>
      <c r="AG5" s="2" t="s">
        <v>100</v>
      </c>
      <c r="AH5" s="2" t="s">
        <v>100</v>
      </c>
      <c r="AI5" s="2" t="s">
        <v>100</v>
      </c>
      <c r="AJ5" s="2" t="s">
        <v>120</v>
      </c>
      <c r="AK5" s="2" t="s">
        <v>120</v>
      </c>
      <c r="AL5" s="2" t="s">
        <v>36</v>
      </c>
      <c r="AM5" s="2" t="s">
        <v>42</v>
      </c>
      <c r="AN5" s="2" t="s">
        <v>158</v>
      </c>
      <c r="AO5" s="2" t="s">
        <v>60</v>
      </c>
      <c r="AP5" s="2" t="s">
        <v>121</v>
      </c>
      <c r="AQ5" s="2" t="s">
        <v>122</v>
      </c>
      <c r="AR5" s="2" t="s">
        <v>111</v>
      </c>
      <c r="AS5" s="2" t="s">
        <v>111</v>
      </c>
      <c r="AT5" s="2" t="s">
        <v>111</v>
      </c>
      <c r="AU5" s="2" t="s">
        <v>124</v>
      </c>
      <c r="AV5" s="2" t="s">
        <v>125</v>
      </c>
      <c r="AW5" s="2" t="s">
        <v>126</v>
      </c>
      <c r="AX5" s="2"/>
      <c r="AY5" s="2" t="s">
        <v>129</v>
      </c>
      <c r="AZ5" s="2" t="s">
        <v>131</v>
      </c>
      <c r="BA5" s="2" t="s">
        <v>133</v>
      </c>
      <c r="BB5" s="2" t="s">
        <v>133</v>
      </c>
      <c r="BC5" s="2" t="s">
        <v>46</v>
      </c>
      <c r="BD5" s="2" t="s">
        <v>46</v>
      </c>
      <c r="BE5" s="2" t="s">
        <v>51</v>
      </c>
      <c r="BF5" s="2" t="s">
        <v>23</v>
      </c>
      <c r="BG5" s="2" t="s">
        <v>51</v>
      </c>
      <c r="BH5" s="2" t="s">
        <v>51</v>
      </c>
      <c r="BI5" s="2" t="s">
        <v>72</v>
      </c>
      <c r="BJ5" s="2" t="s">
        <v>75</v>
      </c>
      <c r="BK5" s="2" t="s">
        <v>69</v>
      </c>
      <c r="BL5" s="2" t="s">
        <v>76</v>
      </c>
      <c r="BM5" s="2" t="s">
        <v>70</v>
      </c>
      <c r="BN5" s="2" t="s">
        <v>46</v>
      </c>
      <c r="BO5" s="2" t="s">
        <v>136</v>
      </c>
      <c r="BP5" s="2" t="s">
        <v>136</v>
      </c>
      <c r="BQ5" s="2" t="s">
        <v>143</v>
      </c>
      <c r="BR5" s="2" t="s">
        <v>138</v>
      </c>
      <c r="BS5" s="2" t="s">
        <v>145</v>
      </c>
      <c r="BT5" s="2" t="s">
        <v>148</v>
      </c>
      <c r="BU5" s="2" t="s">
        <v>31</v>
      </c>
      <c r="BV5" s="2" t="s">
        <v>50</v>
      </c>
      <c r="BW5" s="2" t="s">
        <v>50</v>
      </c>
    </row>
    <row r="6" spans="9:75" ht="11.25">
      <c r="I6" s="2"/>
      <c r="J6" s="2" t="s">
        <v>104</v>
      </c>
      <c r="K6" s="2" t="s">
        <v>108</v>
      </c>
      <c r="L6" s="2"/>
      <c r="M6" s="2" t="s">
        <v>153</v>
      </c>
      <c r="N6" s="2" t="s">
        <v>112</v>
      </c>
      <c r="O6" s="2" t="s">
        <v>113</v>
      </c>
      <c r="P6" s="2" t="s">
        <v>117</v>
      </c>
      <c r="Q6" s="2" t="s">
        <v>39</v>
      </c>
      <c r="R6" s="2" t="s">
        <v>14</v>
      </c>
      <c r="S6" s="2"/>
      <c r="T6" s="2" t="s">
        <v>60</v>
      </c>
      <c r="U6" s="2" t="s">
        <v>102</v>
      </c>
      <c r="V6" s="2" t="s">
        <v>1</v>
      </c>
      <c r="W6" s="2" t="s">
        <v>1</v>
      </c>
      <c r="X6" s="2" t="s">
        <v>85</v>
      </c>
      <c r="Y6" s="2" t="s">
        <v>112</v>
      </c>
      <c r="Z6" s="2" t="s">
        <v>113</v>
      </c>
      <c r="AA6" s="2" t="s">
        <v>117</v>
      </c>
      <c r="AB6" s="2" t="s">
        <v>16</v>
      </c>
      <c r="AC6" s="2" t="s">
        <v>16</v>
      </c>
      <c r="AD6" s="2" t="s">
        <v>19</v>
      </c>
      <c r="AE6" s="2"/>
      <c r="AF6" s="2" t="s">
        <v>61</v>
      </c>
      <c r="AG6" s="2" t="s">
        <v>46</v>
      </c>
      <c r="AH6" s="2" t="s">
        <v>46</v>
      </c>
      <c r="AI6" s="2" t="s">
        <v>46</v>
      </c>
      <c r="AJ6" s="2"/>
      <c r="AK6" s="2"/>
      <c r="AL6" s="2" t="s">
        <v>158</v>
      </c>
      <c r="AM6" s="2" t="s">
        <v>158</v>
      </c>
      <c r="AN6" s="2"/>
      <c r="AO6" s="2"/>
      <c r="AP6" s="2"/>
      <c r="AQ6" s="2"/>
      <c r="AR6" s="2" t="s">
        <v>112</v>
      </c>
      <c r="AS6" s="2" t="s">
        <v>113</v>
      </c>
      <c r="AT6" s="2" t="s">
        <v>117</v>
      </c>
      <c r="AU6" s="2"/>
      <c r="BA6" s="2" t="s">
        <v>129</v>
      </c>
      <c r="BB6" s="2"/>
      <c r="BC6" s="2" t="s">
        <v>119</v>
      </c>
      <c r="BD6" s="2" t="s">
        <v>119</v>
      </c>
      <c r="BE6" s="2"/>
      <c r="BF6" s="2" t="s">
        <v>24</v>
      </c>
      <c r="BG6" s="2" t="s">
        <v>113</v>
      </c>
      <c r="BH6" s="2" t="s">
        <v>20</v>
      </c>
      <c r="BI6" s="2" t="s">
        <v>74</v>
      </c>
      <c r="BJ6" s="2"/>
      <c r="BK6" s="2" t="s">
        <v>70</v>
      </c>
      <c r="BL6" s="2" t="s">
        <v>77</v>
      </c>
      <c r="BM6" s="2" t="s">
        <v>78</v>
      </c>
      <c r="BN6" s="2" t="s">
        <v>119</v>
      </c>
      <c r="BO6" s="2" t="s">
        <v>137</v>
      </c>
      <c r="BP6" s="2" t="s">
        <v>138</v>
      </c>
      <c r="BQ6" s="2"/>
      <c r="BR6" s="2" t="s">
        <v>139</v>
      </c>
      <c r="BS6" s="2" t="s">
        <v>146</v>
      </c>
      <c r="BT6" s="2" t="s">
        <v>145</v>
      </c>
      <c r="BU6" s="2" t="s">
        <v>32</v>
      </c>
      <c r="BV6" s="2" t="s">
        <v>6</v>
      </c>
      <c r="BW6" s="2" t="s">
        <v>6</v>
      </c>
    </row>
    <row r="7" spans="9:75" ht="11.25">
      <c r="I7" s="2"/>
      <c r="J7" s="2"/>
      <c r="K7" s="2"/>
      <c r="L7" s="2"/>
      <c r="M7" s="2" t="s">
        <v>151</v>
      </c>
      <c r="N7" s="2"/>
      <c r="O7" s="2"/>
      <c r="P7" s="2" t="s">
        <v>114</v>
      </c>
      <c r="Q7" s="2"/>
      <c r="R7" s="2"/>
      <c r="S7" s="2"/>
      <c r="T7" s="2"/>
      <c r="U7" s="2"/>
      <c r="V7" s="2" t="s">
        <v>5</v>
      </c>
      <c r="W7" s="2" t="s">
        <v>72</v>
      </c>
      <c r="X7" s="2" t="s">
        <v>86</v>
      </c>
      <c r="Y7" s="2"/>
      <c r="Z7" s="2"/>
      <c r="AA7" s="2"/>
      <c r="AB7" s="2" t="s">
        <v>2</v>
      </c>
      <c r="AC7" s="2" t="s">
        <v>14</v>
      </c>
      <c r="AD7" s="2"/>
      <c r="AE7" s="2"/>
      <c r="AG7" s="2" t="s">
        <v>119</v>
      </c>
      <c r="AH7" s="2" t="s">
        <v>119</v>
      </c>
      <c r="AI7" s="2" t="s">
        <v>119</v>
      </c>
      <c r="AJ7" s="2"/>
      <c r="AK7" s="2"/>
      <c r="AL7" s="2"/>
      <c r="AO7" s="2"/>
      <c r="BC7" s="2" t="s">
        <v>112</v>
      </c>
      <c r="BD7" s="2" t="s">
        <v>113</v>
      </c>
      <c r="BE7" s="2"/>
      <c r="BF7" s="2"/>
      <c r="BG7" s="2"/>
      <c r="BH7" s="2" t="s">
        <v>2</v>
      </c>
      <c r="BI7" s="2"/>
      <c r="BJ7" s="2"/>
      <c r="BK7" s="2" t="s">
        <v>51</v>
      </c>
      <c r="BL7" s="2"/>
      <c r="BM7" s="2" t="s">
        <v>74</v>
      </c>
      <c r="BN7" s="2" t="s">
        <v>64</v>
      </c>
      <c r="BO7" s="2"/>
      <c r="BP7" s="2" t="s">
        <v>139</v>
      </c>
      <c r="BQ7" s="2"/>
      <c r="BR7" s="2" t="s">
        <v>140</v>
      </c>
      <c r="BS7" s="2"/>
      <c r="BT7" s="2" t="s">
        <v>146</v>
      </c>
      <c r="BU7" s="2"/>
      <c r="BV7" s="2" t="s">
        <v>7</v>
      </c>
      <c r="BW7" s="2" t="s">
        <v>7</v>
      </c>
    </row>
    <row r="8" spans="13:75" ht="11.25">
      <c r="M8" s="2" t="s">
        <v>27</v>
      </c>
      <c r="P8" s="2"/>
      <c r="Q8" s="2"/>
      <c r="R8" s="2"/>
      <c r="V8" s="2" t="s">
        <v>2</v>
      </c>
      <c r="W8" s="2" t="s">
        <v>2</v>
      </c>
      <c r="AC8" s="2" t="s">
        <v>79</v>
      </c>
      <c r="AD8" s="2"/>
      <c r="AE8" s="2"/>
      <c r="AG8" s="2" t="s">
        <v>112</v>
      </c>
      <c r="AH8" s="2" t="s">
        <v>113</v>
      </c>
      <c r="AI8" s="2" t="s">
        <v>117</v>
      </c>
      <c r="BD8" s="2"/>
      <c r="BE8" s="2"/>
      <c r="BF8" s="2"/>
      <c r="BG8" s="2"/>
      <c r="BH8" s="2"/>
      <c r="BI8" s="2"/>
      <c r="BJ8" s="2"/>
      <c r="BK8" s="2" t="s">
        <v>113</v>
      </c>
      <c r="BL8" s="2"/>
      <c r="BM8" s="2"/>
      <c r="BN8" s="2" t="s">
        <v>44</v>
      </c>
      <c r="BO8" s="2"/>
      <c r="BP8" s="2" t="s">
        <v>140</v>
      </c>
      <c r="BQ8" s="2"/>
      <c r="BR8" s="2" t="s">
        <v>141</v>
      </c>
      <c r="BV8" s="2" t="s">
        <v>8</v>
      </c>
      <c r="BW8" s="2" t="s">
        <v>8</v>
      </c>
    </row>
    <row r="9" spans="13:68" ht="11.25">
      <c r="M9" s="2" t="s">
        <v>2</v>
      </c>
      <c r="AG9" s="2"/>
      <c r="AH9" s="2"/>
      <c r="AI9" s="2"/>
      <c r="BP9" s="2" t="s">
        <v>141</v>
      </c>
    </row>
    <row r="10" spans="1:72" ht="16.5" customHeight="1">
      <c r="A10" s="11" t="s">
        <v>88</v>
      </c>
      <c r="B10" s="13" t="s">
        <v>160</v>
      </c>
      <c r="C10" s="13" t="s">
        <v>160</v>
      </c>
      <c r="D10" s="12">
        <f>2000000+3000000/5/5</f>
        <v>2120000</v>
      </c>
      <c r="E10" s="12">
        <f>2000000+3000000/5/4</f>
        <v>2150000</v>
      </c>
      <c r="F10" s="12">
        <f>2106448+68500</f>
        <v>2174948</v>
      </c>
      <c r="G10" s="12">
        <f>2175655+383000/4</f>
        <v>2271405</v>
      </c>
      <c r="P10" s="3" t="s">
        <v>79</v>
      </c>
      <c r="AE10" s="3" t="s">
        <v>98</v>
      </c>
      <c r="AF10" s="3" t="s">
        <v>98</v>
      </c>
      <c r="AG10" s="2"/>
      <c r="AH10" s="2"/>
      <c r="AI10" s="2"/>
      <c r="AJ10" s="3" t="s">
        <v>98</v>
      </c>
      <c r="AK10" s="3" t="s">
        <v>98</v>
      </c>
      <c r="BN10" s="3" t="s">
        <v>80</v>
      </c>
      <c r="BP10" s="2"/>
      <c r="BS10" s="3" t="s">
        <v>98</v>
      </c>
      <c r="BT10" s="3" t="s">
        <v>98</v>
      </c>
    </row>
    <row r="11" spans="1:75" ht="16.5" customHeight="1">
      <c r="A11" s="11" t="s">
        <v>89</v>
      </c>
      <c r="B11" s="13" t="s">
        <v>160</v>
      </c>
      <c r="C11" s="13" t="s">
        <v>160</v>
      </c>
      <c r="D11" s="12">
        <f>2414685.8+120000</f>
        <v>2534685.8</v>
      </c>
      <c r="E11" s="12">
        <f>2414685.8+150000</f>
        <v>2564685.8</v>
      </c>
      <c r="F11" s="12">
        <f>2213631+274000/4</f>
        <v>2282131</v>
      </c>
      <c r="G11" s="12">
        <f>2000000+383000/4</f>
        <v>2095750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9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9"/>
      <c r="BQ11" s="7"/>
      <c r="BR11" s="7"/>
      <c r="BS11" s="7"/>
      <c r="BT11" s="7"/>
      <c r="BU11" s="7"/>
      <c r="BV11" s="7"/>
      <c r="BW11" s="7"/>
    </row>
    <row r="12" spans="1:75" ht="16.5" customHeight="1">
      <c r="A12" s="11" t="s">
        <v>90</v>
      </c>
      <c r="B12" s="13" t="s">
        <v>160</v>
      </c>
      <c r="C12" s="13" t="s">
        <v>160</v>
      </c>
      <c r="D12" s="12">
        <v>120000</v>
      </c>
      <c r="E12" s="12">
        <f>600000+150000</f>
        <v>750000</v>
      </c>
      <c r="F12" s="12">
        <f>600000+68500</f>
        <v>668500</v>
      </c>
      <c r="G12" s="12">
        <f>383000/4+1600000</f>
        <v>1695750</v>
      </c>
      <c r="I12" s="3" t="s">
        <v>94</v>
      </c>
      <c r="J12" s="3" t="s">
        <v>94</v>
      </c>
      <c r="K12" s="3" t="s">
        <v>94</v>
      </c>
      <c r="L12" s="3" t="s">
        <v>94</v>
      </c>
      <c r="M12" s="3" t="s">
        <v>94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Y12" s="3" t="s">
        <v>94</v>
      </c>
      <c r="Z12" s="3" t="s">
        <v>94</v>
      </c>
      <c r="AA12" s="3" t="s">
        <v>94</v>
      </c>
      <c r="AG12" s="3" t="s">
        <v>94</v>
      </c>
      <c r="AH12" s="3" t="s">
        <v>94</v>
      </c>
      <c r="AI12" s="3" t="s">
        <v>94</v>
      </c>
      <c r="AL12" s="3" t="s">
        <v>94</v>
      </c>
      <c r="AM12" s="3" t="s">
        <v>94</v>
      </c>
      <c r="AN12" s="3" t="s">
        <v>94</v>
      </c>
      <c r="AO12" s="3" t="s">
        <v>94</v>
      </c>
      <c r="AP12" s="3" t="s">
        <v>94</v>
      </c>
      <c r="AQ12" s="3" t="s">
        <v>94</v>
      </c>
      <c r="AR12" s="3" t="s">
        <v>94</v>
      </c>
      <c r="AS12" s="3" t="s">
        <v>94</v>
      </c>
      <c r="AT12" s="3" t="s">
        <v>94</v>
      </c>
      <c r="AU12" s="3" t="s">
        <v>94</v>
      </c>
      <c r="AV12" s="3" t="s">
        <v>79</v>
      </c>
      <c r="AW12" s="3" t="s">
        <v>79</v>
      </c>
      <c r="AX12" s="3" t="s">
        <v>79</v>
      </c>
      <c r="AY12" s="3" t="s">
        <v>79</v>
      </c>
      <c r="AZ12" s="3" t="s">
        <v>94</v>
      </c>
      <c r="BA12" s="3" t="s">
        <v>94</v>
      </c>
      <c r="BB12" s="3" t="s">
        <v>94</v>
      </c>
      <c r="BC12" s="3" t="s">
        <v>94</v>
      </c>
      <c r="BD12" s="3" t="s">
        <v>94</v>
      </c>
      <c r="BE12" s="3" t="s">
        <v>94</v>
      </c>
      <c r="BK12" s="3" t="s">
        <v>94</v>
      </c>
      <c r="BL12" s="3" t="s">
        <v>94</v>
      </c>
      <c r="BM12" s="3" t="s">
        <v>94</v>
      </c>
      <c r="BN12" s="3" t="s">
        <v>79</v>
      </c>
      <c r="BO12" s="3" t="s">
        <v>94</v>
      </c>
      <c r="BP12" s="3" t="s">
        <v>94</v>
      </c>
      <c r="BQ12" s="3" t="s">
        <v>94</v>
      </c>
      <c r="BR12" s="3" t="s">
        <v>94</v>
      </c>
      <c r="BU12" s="3" t="s">
        <v>94</v>
      </c>
      <c r="BV12" s="3" t="s">
        <v>94</v>
      </c>
      <c r="BW12" s="3" t="s">
        <v>94</v>
      </c>
    </row>
    <row r="13" spans="1:75" ht="16.5" customHeight="1">
      <c r="A13" s="11" t="s">
        <v>91</v>
      </c>
      <c r="B13" s="13" t="s">
        <v>160</v>
      </c>
      <c r="C13" s="13" t="s">
        <v>160</v>
      </c>
      <c r="D13" s="12">
        <v>120000</v>
      </c>
      <c r="E13" s="12">
        <v>150000</v>
      </c>
      <c r="F13" s="12">
        <f>274000/4</f>
        <v>68500</v>
      </c>
      <c r="G13" s="12">
        <f>383000/4</f>
        <v>95750</v>
      </c>
      <c r="I13" s="3" t="s">
        <v>94</v>
      </c>
      <c r="J13" s="3" t="s">
        <v>79</v>
      </c>
      <c r="K13" s="3" t="s">
        <v>94</v>
      </c>
      <c r="L13" s="3" t="s">
        <v>79</v>
      </c>
      <c r="M13" s="3" t="s">
        <v>94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79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 t="s">
        <v>94</v>
      </c>
      <c r="AO13" s="3" t="s">
        <v>94</v>
      </c>
      <c r="AP13" s="3" t="s">
        <v>94</v>
      </c>
      <c r="AQ13" s="3" t="s">
        <v>79</v>
      </c>
      <c r="AR13" s="3" t="s">
        <v>94</v>
      </c>
      <c r="AS13" s="3" t="s">
        <v>94</v>
      </c>
      <c r="AT13" s="3" t="s">
        <v>94</v>
      </c>
      <c r="AU13" s="3" t="s">
        <v>94</v>
      </c>
      <c r="AV13" s="3" t="s">
        <v>79</v>
      </c>
      <c r="AW13" s="3" t="s">
        <v>79</v>
      </c>
      <c r="AX13" s="3" t="s">
        <v>79</v>
      </c>
      <c r="AY13" s="3" t="s">
        <v>79</v>
      </c>
      <c r="AZ13" s="3" t="s">
        <v>94</v>
      </c>
      <c r="BA13" s="3" t="s">
        <v>94</v>
      </c>
      <c r="BB13" s="3" t="s">
        <v>94</v>
      </c>
      <c r="BC13" s="3" t="s">
        <v>94</v>
      </c>
      <c r="BD13" s="3" t="s">
        <v>94</v>
      </c>
      <c r="BE13" s="3" t="s">
        <v>94</v>
      </c>
      <c r="BF13" s="3" t="s">
        <v>94</v>
      </c>
      <c r="BH13" s="3" t="s">
        <v>94</v>
      </c>
      <c r="BL13" s="3" t="s">
        <v>94</v>
      </c>
      <c r="BM13" s="3" t="s">
        <v>94</v>
      </c>
      <c r="BN13" s="3" t="s">
        <v>79</v>
      </c>
      <c r="BO13" s="3" t="s">
        <v>94</v>
      </c>
      <c r="BP13" s="3" t="s">
        <v>94</v>
      </c>
      <c r="BQ13" s="3" t="s">
        <v>94</v>
      </c>
      <c r="BR13" s="3" t="s">
        <v>94</v>
      </c>
      <c r="BU13" s="3" t="s">
        <v>94</v>
      </c>
      <c r="BW13" s="3" t="s">
        <v>94</v>
      </c>
    </row>
    <row r="14" spans="1:75" ht="16.5" customHeight="1">
      <c r="A14" s="11" t="s">
        <v>92</v>
      </c>
      <c r="B14" s="12">
        <f>450000/3</f>
        <v>150000</v>
      </c>
      <c r="C14" s="12">
        <f>150000</f>
        <v>150000</v>
      </c>
      <c r="D14" s="12">
        <f>147293.15</f>
        <v>147293.15</v>
      </c>
      <c r="E14" s="12">
        <v>124037.85</v>
      </c>
      <c r="F14" s="12">
        <f>125805.4</f>
        <v>125805.4</v>
      </c>
      <c r="G14" s="12">
        <v>170779</v>
      </c>
      <c r="AV14" s="3" t="s">
        <v>94</v>
      </c>
      <c r="AX14" s="3" t="s">
        <v>94</v>
      </c>
      <c r="AY14" s="3" t="s">
        <v>94</v>
      </c>
      <c r="BC14" s="3" t="s">
        <v>94</v>
      </c>
      <c r="BD14" s="3" t="s">
        <v>94</v>
      </c>
      <c r="BE14" s="3" t="s">
        <v>94</v>
      </c>
      <c r="BG14" s="3" t="s">
        <v>94</v>
      </c>
      <c r="BI14" s="3" t="s">
        <v>94</v>
      </c>
      <c r="BJ14" s="3" t="s">
        <v>94</v>
      </c>
      <c r="BK14" s="3" t="s">
        <v>94</v>
      </c>
      <c r="BL14" s="3" t="s">
        <v>94</v>
      </c>
      <c r="BM14" s="3" t="s">
        <v>94</v>
      </c>
      <c r="BN14" s="3" t="s">
        <v>79</v>
      </c>
      <c r="BO14" s="3" t="s">
        <v>94</v>
      </c>
      <c r="BP14" s="3" t="s">
        <v>94</v>
      </c>
      <c r="BQ14" s="3" t="s">
        <v>94</v>
      </c>
      <c r="BR14" s="3" t="s">
        <v>94</v>
      </c>
      <c r="BW14" s="3" t="s">
        <v>94</v>
      </c>
    </row>
    <row r="15" spans="1:75" ht="16.5" customHeight="1">
      <c r="A15" s="11" t="s">
        <v>93</v>
      </c>
      <c r="B15" s="13" t="s">
        <v>160</v>
      </c>
      <c r="C15" s="13" t="s">
        <v>160</v>
      </c>
      <c r="D15" s="12" t="s">
        <v>160</v>
      </c>
      <c r="E15" s="12">
        <v>40000</v>
      </c>
      <c r="F15" s="12">
        <v>78331</v>
      </c>
      <c r="G15" s="12">
        <v>40000</v>
      </c>
      <c r="BE15" s="3" t="s">
        <v>94</v>
      </c>
      <c r="BM15" s="3" t="s">
        <v>94</v>
      </c>
      <c r="BN15" s="3" t="s">
        <v>79</v>
      </c>
      <c r="BO15" s="3" t="s">
        <v>94</v>
      </c>
      <c r="BQ15" s="3" t="s">
        <v>94</v>
      </c>
      <c r="BR15" s="3" t="s">
        <v>94</v>
      </c>
      <c r="BW15" s="3" t="s">
        <v>94</v>
      </c>
    </row>
    <row r="16" spans="19:74" ht="11.25">
      <c r="S16" s="3" t="s">
        <v>94</v>
      </c>
      <c r="T16" s="3" t="s">
        <v>94</v>
      </c>
      <c r="U16" s="3" t="s">
        <v>97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BC16" s="3" t="s">
        <v>94</v>
      </c>
      <c r="BD16" s="3" t="s">
        <v>94</v>
      </c>
      <c r="BG16" s="3" t="s">
        <v>94</v>
      </c>
      <c r="BJ16" s="3" t="s">
        <v>94</v>
      </c>
      <c r="BR16" s="3" t="s">
        <v>94</v>
      </c>
      <c r="BV16" s="3" t="s">
        <v>94</v>
      </c>
    </row>
    <row r="17" spans="59:62" ht="11.25">
      <c r="BG17" s="3" t="s">
        <v>94</v>
      </c>
      <c r="BI17" s="3" t="s">
        <v>94</v>
      </c>
      <c r="BJ17" s="3" t="s">
        <v>94</v>
      </c>
    </row>
    <row r="18" ht="16.5" customHeight="1"/>
    <row r="19" ht="16.5" customHeight="1"/>
    <row r="20" ht="16.5" customHeight="1"/>
    <row r="21" ht="16.5" customHeight="1"/>
  </sheetData>
  <printOptions/>
  <pageMargins left="0.75" right="0.75" top="1" bottom="1" header="0.5" footer="0.5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7"/>
  <sheetViews>
    <sheetView zoomScale="150" zoomScaleNormal="150" workbookViewId="0" topLeftCell="BG1">
      <pane xSplit="1" ySplit="9" topLeftCell="AV10" activePane="bottomRight" state="split"/>
      <selection pane="topLeft" activeCell="A1" sqref="A1"/>
      <selection pane="topRight" activeCell="B1" sqref="B1"/>
      <selection pane="bottomLeft" activeCell="A8" sqref="A8"/>
      <selection pane="bottomRight" activeCell="AV12" sqref="AV12"/>
      <selection pane="topLeft" activeCell="B1" sqref="B1:BP16384"/>
    </sheetView>
  </sheetViews>
  <sheetFormatPr defaultColWidth="9.140625" defaultRowHeight="12.75"/>
  <cols>
    <col min="1" max="1" width="26.00390625" style="3" bestFit="1" customWidth="1"/>
    <col min="2" max="3" width="10.421875" style="3" bestFit="1" customWidth="1"/>
    <col min="4" max="6" width="10.421875" style="3" customWidth="1"/>
    <col min="7" max="11" width="13.421875" style="3" customWidth="1"/>
    <col min="12" max="12" width="10.140625" style="3" bestFit="1" customWidth="1"/>
    <col min="13" max="17" width="12.7109375" style="3" customWidth="1"/>
    <col min="18" max="18" width="10.421875" style="3" bestFit="1" customWidth="1"/>
    <col min="19" max="19" width="10.421875" style="3" customWidth="1"/>
    <col min="20" max="23" width="9.140625" style="3" customWidth="1"/>
    <col min="24" max="24" width="9.421875" style="3" bestFit="1" customWidth="1"/>
    <col min="25" max="25" width="9.140625" style="3" customWidth="1"/>
    <col min="26" max="27" width="10.140625" style="3" customWidth="1"/>
    <col min="28" max="28" width="14.421875" style="3" bestFit="1" customWidth="1"/>
    <col min="29" max="30" width="11.421875" style="3" bestFit="1" customWidth="1"/>
    <col min="31" max="31" width="11.421875" style="3" customWidth="1"/>
    <col min="32" max="33" width="10.7109375" style="3" customWidth="1"/>
    <col min="34" max="34" width="9.7109375" style="3" bestFit="1" customWidth="1"/>
    <col min="35" max="35" width="10.140625" style="3" bestFit="1" customWidth="1"/>
    <col min="36" max="36" width="12.140625" style="3" bestFit="1" customWidth="1"/>
    <col min="37" max="37" width="9.140625" style="3" customWidth="1"/>
    <col min="38" max="38" width="12.140625" style="3" bestFit="1" customWidth="1"/>
    <col min="39" max="39" width="14.421875" style="3" bestFit="1" customWidth="1"/>
    <col min="40" max="40" width="14.421875" style="3" customWidth="1"/>
    <col min="41" max="42" width="9.140625" style="3" customWidth="1"/>
    <col min="43" max="43" width="10.7109375" style="3" bestFit="1" customWidth="1"/>
    <col min="44" max="44" width="11.00390625" style="3" bestFit="1" customWidth="1"/>
    <col min="45" max="47" width="8.8515625" style="3" customWidth="1"/>
    <col min="48" max="60" width="9.140625" style="3" customWidth="1"/>
    <col min="61" max="61" width="13.140625" style="3" bestFit="1" customWidth="1"/>
    <col min="62" max="62" width="9.140625" style="3" customWidth="1"/>
    <col min="63" max="63" width="13.140625" style="3" bestFit="1" customWidth="1"/>
    <col min="64" max="64" width="10.28125" style="3" bestFit="1" customWidth="1"/>
    <col min="65" max="66" width="9.140625" style="3" customWidth="1"/>
    <col min="67" max="68" width="8.8515625" style="3" customWidth="1"/>
    <col min="69" max="16384" width="9.140625" style="3" customWidth="1"/>
  </cols>
  <sheetData>
    <row r="1" spans="1:28" ht="11.25">
      <c r="A1" s="2"/>
      <c r="Z1" s="2"/>
      <c r="AA1" s="2"/>
      <c r="AB1" s="2"/>
    </row>
    <row r="2" spans="1:68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152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 t="s">
        <v>63</v>
      </c>
      <c r="AP2" s="2"/>
      <c r="AQ2" s="2"/>
      <c r="AR2" s="2"/>
      <c r="AS2" s="2"/>
      <c r="AT2" s="2"/>
      <c r="AU2" s="2"/>
      <c r="BO2" s="2"/>
      <c r="BP2" s="2"/>
    </row>
    <row r="3" spans="1:47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 t="s">
        <v>62</v>
      </c>
      <c r="AP3" s="2"/>
      <c r="AQ3" s="2"/>
      <c r="AR3" s="2"/>
      <c r="AS3" s="2"/>
      <c r="AT3" s="2"/>
      <c r="AU3" s="2"/>
    </row>
    <row r="4" spans="1:68" ht="11.25" customHeight="1">
      <c r="A4" s="1"/>
      <c r="B4" s="5" t="s">
        <v>103</v>
      </c>
      <c r="C4" s="5" t="s">
        <v>157</v>
      </c>
      <c r="D4" s="5" t="s">
        <v>106</v>
      </c>
      <c r="E4" s="5" t="s">
        <v>109</v>
      </c>
      <c r="F4" s="5" t="s">
        <v>25</v>
      </c>
      <c r="G4" s="5" t="s">
        <v>115</v>
      </c>
      <c r="H4" s="5" t="s">
        <v>115</v>
      </c>
      <c r="I4" s="5" t="s">
        <v>115</v>
      </c>
      <c r="J4" s="5" t="s">
        <v>153</v>
      </c>
      <c r="K4" s="5" t="s">
        <v>28</v>
      </c>
      <c r="L4" s="5" t="s">
        <v>154</v>
      </c>
      <c r="M4" s="5" t="s">
        <v>43</v>
      </c>
      <c r="N4" s="5" t="s">
        <v>43</v>
      </c>
      <c r="O4" s="5" t="s">
        <v>3</v>
      </c>
      <c r="P4" s="5" t="s">
        <v>83</v>
      </c>
      <c r="Q4" s="5" t="s">
        <v>83</v>
      </c>
      <c r="R4" s="5" t="s">
        <v>41</v>
      </c>
      <c r="S4" s="5" t="s">
        <v>41</v>
      </c>
      <c r="T4" s="5" t="s">
        <v>41</v>
      </c>
      <c r="U4" s="5" t="s">
        <v>15</v>
      </c>
      <c r="V4" s="5" t="s">
        <v>12</v>
      </c>
      <c r="W4" s="5" t="s">
        <v>17</v>
      </c>
      <c r="X4" s="5" t="s">
        <v>45</v>
      </c>
      <c r="Y4" s="5" t="s">
        <v>45</v>
      </c>
      <c r="Z4" s="5" t="s">
        <v>48</v>
      </c>
      <c r="AA4" s="5" t="s">
        <v>48</v>
      </c>
      <c r="AB4" s="5" t="s">
        <v>48</v>
      </c>
      <c r="AC4" s="5" t="s">
        <v>48</v>
      </c>
      <c r="AD4" s="5" t="s">
        <v>155</v>
      </c>
      <c r="AE4" s="5" t="s">
        <v>35</v>
      </c>
      <c r="AF4" s="5" t="s">
        <v>156</v>
      </c>
      <c r="AG4" s="5" t="s">
        <v>110</v>
      </c>
      <c r="AH4" s="5" t="s">
        <v>47</v>
      </c>
      <c r="AI4" s="5" t="s">
        <v>47</v>
      </c>
      <c r="AJ4" s="5" t="s">
        <v>123</v>
      </c>
      <c r="AK4" s="5" t="s">
        <v>101</v>
      </c>
      <c r="AL4" s="5" t="s">
        <v>101</v>
      </c>
      <c r="AM4" s="5" t="s">
        <v>101</v>
      </c>
      <c r="AN4" s="5" t="s">
        <v>123</v>
      </c>
      <c r="AO4" s="5" t="s">
        <v>49</v>
      </c>
      <c r="AP4" s="5" t="s">
        <v>49</v>
      </c>
      <c r="AQ4" s="5" t="s">
        <v>127</v>
      </c>
      <c r="AR4" s="5" t="s">
        <v>128</v>
      </c>
      <c r="AS4" s="5" t="s">
        <v>130</v>
      </c>
      <c r="AT4" s="5" t="s">
        <v>132</v>
      </c>
      <c r="AU4" s="5" t="s">
        <v>134</v>
      </c>
      <c r="AV4" s="5" t="s">
        <v>63</v>
      </c>
      <c r="AW4" s="5" t="s">
        <v>63</v>
      </c>
      <c r="AX4" s="5" t="s">
        <v>21</v>
      </c>
      <c r="AY4" s="5" t="s">
        <v>22</v>
      </c>
      <c r="AZ4" s="5" t="s">
        <v>66</v>
      </c>
      <c r="BA4" s="5" t="s">
        <v>66</v>
      </c>
      <c r="BB4" s="5" t="s">
        <v>71</v>
      </c>
      <c r="BC4" s="5" t="s">
        <v>67</v>
      </c>
      <c r="BD4" s="5" t="s">
        <v>68</v>
      </c>
      <c r="BE4" s="5" t="s">
        <v>68</v>
      </c>
      <c r="BF4" s="5" t="s">
        <v>73</v>
      </c>
      <c r="BG4" s="5" t="s">
        <v>63</v>
      </c>
      <c r="BH4" s="5" t="s">
        <v>135</v>
      </c>
      <c r="BI4" s="5" t="s">
        <v>135</v>
      </c>
      <c r="BJ4" s="5" t="s">
        <v>142</v>
      </c>
      <c r="BK4" s="5" t="s">
        <v>142</v>
      </c>
      <c r="BL4" s="5" t="s">
        <v>144</v>
      </c>
      <c r="BM4" s="5" t="s">
        <v>147</v>
      </c>
      <c r="BN4" s="5" t="s">
        <v>30</v>
      </c>
      <c r="BO4" s="5" t="s">
        <v>78</v>
      </c>
      <c r="BP4" s="5" t="s">
        <v>63</v>
      </c>
    </row>
    <row r="5" spans="2:68" ht="11.25">
      <c r="B5" s="2" t="s">
        <v>104</v>
      </c>
      <c r="C5" s="2" t="s">
        <v>105</v>
      </c>
      <c r="D5" s="2" t="s">
        <v>107</v>
      </c>
      <c r="E5" s="2" t="s">
        <v>104</v>
      </c>
      <c r="F5" s="2" t="s">
        <v>26</v>
      </c>
      <c r="G5" s="2" t="s">
        <v>111</v>
      </c>
      <c r="H5" s="2" t="s">
        <v>111</v>
      </c>
      <c r="I5" s="2" t="s">
        <v>111</v>
      </c>
      <c r="J5" s="2" t="s">
        <v>38</v>
      </c>
      <c r="K5" s="2" t="s">
        <v>29</v>
      </c>
      <c r="L5" s="2" t="s">
        <v>60</v>
      </c>
      <c r="M5" s="2" t="s">
        <v>40</v>
      </c>
      <c r="N5" s="2" t="s">
        <v>40</v>
      </c>
      <c r="O5" s="2" t="s">
        <v>4</v>
      </c>
      <c r="P5" s="2" t="s">
        <v>0</v>
      </c>
      <c r="Q5" s="2" t="s">
        <v>84</v>
      </c>
      <c r="R5" s="2" t="s">
        <v>111</v>
      </c>
      <c r="S5" s="2" t="s">
        <v>111</v>
      </c>
      <c r="T5" s="2" t="s">
        <v>111</v>
      </c>
      <c r="U5" s="2" t="s">
        <v>72</v>
      </c>
      <c r="V5" s="2" t="s">
        <v>13</v>
      </c>
      <c r="W5" s="2" t="s">
        <v>18</v>
      </c>
      <c r="X5" s="2" t="s">
        <v>116</v>
      </c>
      <c r="Y5" s="2" t="s">
        <v>118</v>
      </c>
      <c r="Z5" s="2" t="s">
        <v>100</v>
      </c>
      <c r="AA5" s="2" t="s">
        <v>100</v>
      </c>
      <c r="AB5" s="2" t="s">
        <v>100</v>
      </c>
      <c r="AC5" s="2" t="s">
        <v>120</v>
      </c>
      <c r="AD5" s="2" t="s">
        <v>120</v>
      </c>
      <c r="AE5" s="2" t="s">
        <v>36</v>
      </c>
      <c r="AF5" s="2" t="s">
        <v>42</v>
      </c>
      <c r="AG5" s="2" t="s">
        <v>158</v>
      </c>
      <c r="AH5" s="2" t="s">
        <v>60</v>
      </c>
      <c r="AI5" s="2" t="s">
        <v>121</v>
      </c>
      <c r="AJ5" s="2" t="s">
        <v>122</v>
      </c>
      <c r="AK5" s="2" t="s">
        <v>111</v>
      </c>
      <c r="AL5" s="2" t="s">
        <v>111</v>
      </c>
      <c r="AM5" s="2" t="s">
        <v>111</v>
      </c>
      <c r="AN5" s="2" t="s">
        <v>124</v>
      </c>
      <c r="AO5" s="2" t="s">
        <v>125</v>
      </c>
      <c r="AP5" s="2" t="s">
        <v>126</v>
      </c>
      <c r="AQ5" s="2"/>
      <c r="AR5" s="2" t="s">
        <v>129</v>
      </c>
      <c r="AS5" s="2" t="s">
        <v>131</v>
      </c>
      <c r="AT5" s="2" t="s">
        <v>133</v>
      </c>
      <c r="AU5" s="2" t="s">
        <v>133</v>
      </c>
      <c r="AV5" s="2" t="s">
        <v>46</v>
      </c>
      <c r="AW5" s="2" t="s">
        <v>46</v>
      </c>
      <c r="AX5" s="2" t="s">
        <v>51</v>
      </c>
      <c r="AY5" s="2" t="s">
        <v>23</v>
      </c>
      <c r="AZ5" s="2" t="s">
        <v>51</v>
      </c>
      <c r="BA5" s="2" t="s">
        <v>51</v>
      </c>
      <c r="BB5" s="2" t="s">
        <v>72</v>
      </c>
      <c r="BC5" s="2" t="s">
        <v>75</v>
      </c>
      <c r="BD5" s="2" t="s">
        <v>69</v>
      </c>
      <c r="BE5" s="2" t="s">
        <v>76</v>
      </c>
      <c r="BF5" s="2" t="s">
        <v>70</v>
      </c>
      <c r="BG5" s="2" t="s">
        <v>46</v>
      </c>
      <c r="BH5" s="2" t="s">
        <v>136</v>
      </c>
      <c r="BI5" s="2" t="s">
        <v>136</v>
      </c>
      <c r="BJ5" s="2" t="s">
        <v>143</v>
      </c>
      <c r="BK5" s="2" t="s">
        <v>138</v>
      </c>
      <c r="BL5" s="2" t="s">
        <v>145</v>
      </c>
      <c r="BM5" s="2" t="s">
        <v>148</v>
      </c>
      <c r="BN5" s="2" t="s">
        <v>31</v>
      </c>
      <c r="BO5" s="2" t="s">
        <v>50</v>
      </c>
      <c r="BP5" s="2" t="s">
        <v>50</v>
      </c>
    </row>
    <row r="6" spans="2:68" ht="11.25">
      <c r="B6" s="2"/>
      <c r="C6" s="2" t="s">
        <v>104</v>
      </c>
      <c r="D6" s="2" t="s">
        <v>108</v>
      </c>
      <c r="E6" s="2"/>
      <c r="F6" s="2" t="s">
        <v>153</v>
      </c>
      <c r="G6" s="2" t="s">
        <v>112</v>
      </c>
      <c r="H6" s="2" t="s">
        <v>113</v>
      </c>
      <c r="I6" s="2" t="s">
        <v>117</v>
      </c>
      <c r="J6" s="2" t="s">
        <v>39</v>
      </c>
      <c r="K6" s="2" t="s">
        <v>14</v>
      </c>
      <c r="L6" s="2"/>
      <c r="M6" s="2" t="s">
        <v>60</v>
      </c>
      <c r="N6" s="2" t="s">
        <v>102</v>
      </c>
      <c r="O6" s="2" t="s">
        <v>1</v>
      </c>
      <c r="P6" s="2" t="s">
        <v>1</v>
      </c>
      <c r="Q6" s="2" t="s">
        <v>85</v>
      </c>
      <c r="R6" s="2" t="s">
        <v>112</v>
      </c>
      <c r="S6" s="2" t="s">
        <v>113</v>
      </c>
      <c r="T6" s="2" t="s">
        <v>117</v>
      </c>
      <c r="U6" s="2" t="s">
        <v>16</v>
      </c>
      <c r="V6" s="2" t="s">
        <v>16</v>
      </c>
      <c r="W6" s="2" t="s">
        <v>19</v>
      </c>
      <c r="X6" s="2"/>
      <c r="Y6" s="2" t="s">
        <v>61</v>
      </c>
      <c r="Z6" s="2" t="s">
        <v>46</v>
      </c>
      <c r="AA6" s="2" t="s">
        <v>46</v>
      </c>
      <c r="AB6" s="2" t="s">
        <v>46</v>
      </c>
      <c r="AC6" s="2"/>
      <c r="AD6" s="2"/>
      <c r="AE6" s="2" t="s">
        <v>158</v>
      </c>
      <c r="AF6" s="2" t="s">
        <v>158</v>
      </c>
      <c r="AG6" s="2"/>
      <c r="AH6" s="2"/>
      <c r="AI6" s="2"/>
      <c r="AJ6" s="2"/>
      <c r="AK6" s="2" t="s">
        <v>112</v>
      </c>
      <c r="AL6" s="2" t="s">
        <v>113</v>
      </c>
      <c r="AM6" s="2" t="s">
        <v>117</v>
      </c>
      <c r="AN6" s="2"/>
      <c r="AT6" s="2" t="s">
        <v>129</v>
      </c>
      <c r="AU6" s="2"/>
      <c r="AV6" s="2" t="s">
        <v>119</v>
      </c>
      <c r="AW6" s="2" t="s">
        <v>119</v>
      </c>
      <c r="AX6" s="2"/>
      <c r="AY6" s="2" t="s">
        <v>24</v>
      </c>
      <c r="AZ6" s="2" t="s">
        <v>113</v>
      </c>
      <c r="BA6" s="2" t="s">
        <v>20</v>
      </c>
      <c r="BB6" s="2" t="s">
        <v>74</v>
      </c>
      <c r="BC6" s="2"/>
      <c r="BD6" s="2" t="s">
        <v>70</v>
      </c>
      <c r="BE6" s="2" t="s">
        <v>77</v>
      </c>
      <c r="BF6" s="2" t="s">
        <v>78</v>
      </c>
      <c r="BG6" s="2" t="s">
        <v>119</v>
      </c>
      <c r="BH6" s="2" t="s">
        <v>137</v>
      </c>
      <c r="BI6" s="2" t="s">
        <v>138</v>
      </c>
      <c r="BJ6" s="2"/>
      <c r="BK6" s="2" t="s">
        <v>139</v>
      </c>
      <c r="BL6" s="2" t="s">
        <v>146</v>
      </c>
      <c r="BM6" s="2" t="s">
        <v>145</v>
      </c>
      <c r="BN6" s="2" t="s">
        <v>32</v>
      </c>
      <c r="BO6" s="2" t="s">
        <v>6</v>
      </c>
      <c r="BP6" s="2" t="s">
        <v>6</v>
      </c>
    </row>
    <row r="7" spans="2:68" ht="11.25">
      <c r="B7" s="2"/>
      <c r="C7" s="2"/>
      <c r="D7" s="2"/>
      <c r="E7" s="2"/>
      <c r="F7" s="2" t="s">
        <v>151</v>
      </c>
      <c r="G7" s="2"/>
      <c r="H7" s="2"/>
      <c r="I7" s="2" t="s">
        <v>114</v>
      </c>
      <c r="J7" s="2"/>
      <c r="K7" s="2"/>
      <c r="L7" s="2"/>
      <c r="M7" s="2"/>
      <c r="N7" s="2"/>
      <c r="O7" s="2" t="s">
        <v>5</v>
      </c>
      <c r="P7" s="2" t="s">
        <v>72</v>
      </c>
      <c r="Q7" s="2" t="s">
        <v>86</v>
      </c>
      <c r="R7" s="2"/>
      <c r="S7" s="2"/>
      <c r="T7" s="2"/>
      <c r="U7" s="2" t="s">
        <v>2</v>
      </c>
      <c r="V7" s="2" t="s">
        <v>14</v>
      </c>
      <c r="W7" s="2"/>
      <c r="X7" s="2"/>
      <c r="Z7" s="2" t="s">
        <v>119</v>
      </c>
      <c r="AA7" s="2" t="s">
        <v>119</v>
      </c>
      <c r="AB7" s="2" t="s">
        <v>119</v>
      </c>
      <c r="AC7" s="2"/>
      <c r="AD7" s="2"/>
      <c r="AE7" s="2"/>
      <c r="AH7" s="2"/>
      <c r="AV7" s="2" t="s">
        <v>112</v>
      </c>
      <c r="AW7" s="2" t="s">
        <v>113</v>
      </c>
      <c r="AX7" s="2"/>
      <c r="AY7" s="2"/>
      <c r="AZ7" s="2"/>
      <c r="BA7" s="2" t="s">
        <v>2</v>
      </c>
      <c r="BB7" s="2"/>
      <c r="BC7" s="2"/>
      <c r="BD7" s="2" t="s">
        <v>51</v>
      </c>
      <c r="BE7" s="2"/>
      <c r="BF7" s="2" t="s">
        <v>74</v>
      </c>
      <c r="BG7" s="2" t="s">
        <v>64</v>
      </c>
      <c r="BH7" s="2"/>
      <c r="BI7" s="2" t="s">
        <v>139</v>
      </c>
      <c r="BJ7" s="2"/>
      <c r="BK7" s="2" t="s">
        <v>140</v>
      </c>
      <c r="BL7" s="2"/>
      <c r="BM7" s="2" t="s">
        <v>146</v>
      </c>
      <c r="BN7" s="2"/>
      <c r="BO7" s="2" t="s">
        <v>7</v>
      </c>
      <c r="BP7" s="2" t="s">
        <v>7</v>
      </c>
    </row>
    <row r="8" spans="6:68" ht="11.25">
      <c r="F8" s="2" t="s">
        <v>27</v>
      </c>
      <c r="I8" s="2"/>
      <c r="J8" s="2"/>
      <c r="K8" s="2"/>
      <c r="O8" s="2" t="s">
        <v>2</v>
      </c>
      <c r="P8" s="2" t="s">
        <v>2</v>
      </c>
      <c r="V8" s="2" t="s">
        <v>79</v>
      </c>
      <c r="W8" s="2"/>
      <c r="X8" s="2"/>
      <c r="Z8" s="2" t="s">
        <v>112</v>
      </c>
      <c r="AA8" s="2" t="s">
        <v>113</v>
      </c>
      <c r="AB8" s="2" t="s">
        <v>117</v>
      </c>
      <c r="AW8" s="2"/>
      <c r="AX8" s="2"/>
      <c r="AY8" s="2"/>
      <c r="AZ8" s="2"/>
      <c r="BA8" s="2"/>
      <c r="BB8" s="2"/>
      <c r="BC8" s="2"/>
      <c r="BD8" s="2" t="s">
        <v>113</v>
      </c>
      <c r="BE8" s="2"/>
      <c r="BF8" s="2"/>
      <c r="BG8" s="2" t="s">
        <v>44</v>
      </c>
      <c r="BH8" s="2"/>
      <c r="BI8" s="2" t="s">
        <v>140</v>
      </c>
      <c r="BJ8" s="2"/>
      <c r="BK8" s="2" t="s">
        <v>141</v>
      </c>
      <c r="BO8" s="2" t="s">
        <v>8</v>
      </c>
      <c r="BP8" s="2" t="s">
        <v>8</v>
      </c>
    </row>
    <row r="9" spans="6:61" ht="11.25">
      <c r="F9" s="2" t="s">
        <v>2</v>
      </c>
      <c r="Z9" s="2"/>
      <c r="AA9" s="2"/>
      <c r="AB9" s="2"/>
      <c r="BI9" s="2" t="s">
        <v>141</v>
      </c>
    </row>
    <row r="10" spans="1:65" ht="23.25" customHeight="1">
      <c r="A10" s="8" t="s">
        <v>149</v>
      </c>
      <c r="I10" s="3" t="s">
        <v>79</v>
      </c>
      <c r="X10" s="3" t="s">
        <v>98</v>
      </c>
      <c r="Y10" s="3" t="s">
        <v>98</v>
      </c>
      <c r="Z10" s="2"/>
      <c r="AA10" s="2"/>
      <c r="AB10" s="2"/>
      <c r="AC10" s="3" t="s">
        <v>98</v>
      </c>
      <c r="AD10" s="3" t="s">
        <v>98</v>
      </c>
      <c r="BG10" s="3" t="s">
        <v>80</v>
      </c>
      <c r="BI10" s="2"/>
      <c r="BL10" s="3" t="s">
        <v>98</v>
      </c>
      <c r="BM10" s="3" t="s">
        <v>98</v>
      </c>
    </row>
    <row r="11" spans="1:61" s="7" customFormat="1" ht="23.25" customHeight="1">
      <c r="A11" s="10" t="s">
        <v>150</v>
      </c>
      <c r="Z11" s="9"/>
      <c r="AA11" s="9"/>
      <c r="AB11" s="9"/>
      <c r="BI11" s="9"/>
    </row>
    <row r="12" spans="1:68" ht="16.5" customHeight="1">
      <c r="A12" s="6" t="s">
        <v>88</v>
      </c>
      <c r="B12" s="3" t="s">
        <v>95</v>
      </c>
      <c r="C12" s="3" t="s">
        <v>95</v>
      </c>
      <c r="D12" s="3" t="s">
        <v>95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R12" s="3" t="s">
        <v>95</v>
      </c>
      <c r="S12" s="3" t="s">
        <v>95</v>
      </c>
      <c r="T12" s="3" t="s">
        <v>95</v>
      </c>
      <c r="Z12" s="3" t="s">
        <v>95</v>
      </c>
      <c r="AA12" s="3" t="s">
        <v>95</v>
      </c>
      <c r="AB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95</v>
      </c>
      <c r="AK12" s="3" t="s">
        <v>95</v>
      </c>
      <c r="AL12" s="3" t="s">
        <v>95</v>
      </c>
      <c r="AM12" s="3" t="s">
        <v>95</v>
      </c>
      <c r="AN12" s="3" t="s">
        <v>95</v>
      </c>
      <c r="AO12" s="3" t="s">
        <v>79</v>
      </c>
      <c r="AP12" s="3" t="s">
        <v>79</v>
      </c>
      <c r="AQ12" s="3" t="s">
        <v>79</v>
      </c>
      <c r="AR12" s="3" t="s">
        <v>79</v>
      </c>
      <c r="AS12" s="3" t="s">
        <v>95</v>
      </c>
      <c r="AT12" s="3" t="s">
        <v>95</v>
      </c>
      <c r="AU12" s="3" t="s">
        <v>95</v>
      </c>
      <c r="AV12" s="3" t="s">
        <v>95</v>
      </c>
      <c r="AW12" s="3" t="s">
        <v>95</v>
      </c>
      <c r="AX12" s="3" t="s">
        <v>37</v>
      </c>
      <c r="BD12" s="3" t="s">
        <v>95</v>
      </c>
      <c r="BE12" s="3" t="s">
        <v>95</v>
      </c>
      <c r="BF12" s="3" t="s">
        <v>37</v>
      </c>
      <c r="BG12" s="3" t="s">
        <v>79</v>
      </c>
      <c r="BH12" s="3" t="s">
        <v>95</v>
      </c>
      <c r="BI12" s="3" t="s">
        <v>95</v>
      </c>
      <c r="BJ12" s="3" t="s">
        <v>95</v>
      </c>
      <c r="BK12" s="3" t="s">
        <v>95</v>
      </c>
      <c r="BN12" s="3" t="s">
        <v>95</v>
      </c>
      <c r="BO12" s="3" t="s">
        <v>95</v>
      </c>
      <c r="BP12" s="3" t="s">
        <v>37</v>
      </c>
    </row>
    <row r="13" spans="1:68" ht="16.5" customHeight="1">
      <c r="A13" s="6" t="s">
        <v>89</v>
      </c>
      <c r="B13" s="3" t="s">
        <v>65</v>
      </c>
      <c r="C13" s="3" t="s">
        <v>79</v>
      </c>
      <c r="D13" s="3" t="s">
        <v>65</v>
      </c>
      <c r="E13" s="3" t="s">
        <v>79</v>
      </c>
      <c r="F13" s="3" t="s">
        <v>65</v>
      </c>
      <c r="G13" s="3" t="s">
        <v>65</v>
      </c>
      <c r="H13" s="3" t="s">
        <v>65</v>
      </c>
      <c r="I13" s="3" t="s">
        <v>65</v>
      </c>
      <c r="J13" s="3" t="s">
        <v>65</v>
      </c>
      <c r="K13" s="3" t="s">
        <v>65</v>
      </c>
      <c r="L13" s="3" t="s">
        <v>79</v>
      </c>
      <c r="R13" s="3" t="s">
        <v>9</v>
      </c>
      <c r="S13" s="3" t="s">
        <v>9</v>
      </c>
      <c r="T13" s="3" t="s">
        <v>9</v>
      </c>
      <c r="U13" s="3" t="s">
        <v>9</v>
      </c>
      <c r="V13" s="3" t="s">
        <v>9</v>
      </c>
      <c r="W13" s="3" t="s">
        <v>9</v>
      </c>
      <c r="AH13" s="3" t="s">
        <v>10</v>
      </c>
      <c r="AI13" s="3" t="s">
        <v>65</v>
      </c>
      <c r="AJ13" s="3" t="s">
        <v>79</v>
      </c>
      <c r="AK13" s="3" t="s">
        <v>11</v>
      </c>
      <c r="AL13" s="3" t="s">
        <v>11</v>
      </c>
      <c r="AM13" s="3" t="s">
        <v>11</v>
      </c>
      <c r="AN13" s="3" t="s">
        <v>65</v>
      </c>
      <c r="AO13" s="3" t="s">
        <v>79</v>
      </c>
      <c r="AP13" s="3" t="s">
        <v>79</v>
      </c>
      <c r="AQ13" s="3" t="s">
        <v>79</v>
      </c>
      <c r="AR13" s="3" t="s">
        <v>79</v>
      </c>
      <c r="AS13" s="3" t="s">
        <v>65</v>
      </c>
      <c r="AT13" s="3" t="s">
        <v>65</v>
      </c>
      <c r="AU13" s="3" t="s">
        <v>65</v>
      </c>
      <c r="AV13" s="3" t="s">
        <v>65</v>
      </c>
      <c r="AW13" s="3" t="s">
        <v>65</v>
      </c>
      <c r="AX13" s="3" t="s">
        <v>33</v>
      </c>
      <c r="AY13" s="3" t="s">
        <v>65</v>
      </c>
      <c r="BA13" s="3" t="s">
        <v>9</v>
      </c>
      <c r="BE13" s="3" t="s">
        <v>9</v>
      </c>
      <c r="BF13" s="3" t="s">
        <v>99</v>
      </c>
      <c r="BG13" s="3" t="s">
        <v>79</v>
      </c>
      <c r="BH13" s="3" t="s">
        <v>65</v>
      </c>
      <c r="BI13" s="3" t="s">
        <v>65</v>
      </c>
      <c r="BJ13" s="3" t="s">
        <v>65</v>
      </c>
      <c r="BK13" s="3" t="s">
        <v>65</v>
      </c>
      <c r="BN13" s="3" t="s">
        <v>33</v>
      </c>
      <c r="BP13" s="3" t="s">
        <v>33</v>
      </c>
    </row>
    <row r="14" spans="1:68" ht="16.5" customHeight="1">
      <c r="A14" s="6" t="s">
        <v>90</v>
      </c>
      <c r="AO14" s="3" t="s">
        <v>96</v>
      </c>
      <c r="AQ14" s="3" t="s">
        <v>96</v>
      </c>
      <c r="AR14" s="3" t="s">
        <v>96</v>
      </c>
      <c r="AV14" s="3" t="s">
        <v>96</v>
      </c>
      <c r="AW14" s="3" t="s">
        <v>96</v>
      </c>
      <c r="AX14" s="3" t="s">
        <v>99</v>
      </c>
      <c r="AZ14" s="3" t="s">
        <v>96</v>
      </c>
      <c r="BB14" s="3" t="s">
        <v>96</v>
      </c>
      <c r="BC14" s="3" t="s">
        <v>96</v>
      </c>
      <c r="BD14" s="3" t="s">
        <v>96</v>
      </c>
      <c r="BE14" s="3" t="s">
        <v>96</v>
      </c>
      <c r="BF14" s="3" t="s">
        <v>34</v>
      </c>
      <c r="BG14" s="3" t="s">
        <v>79</v>
      </c>
      <c r="BH14" s="3" t="s">
        <v>96</v>
      </c>
      <c r="BI14" s="3" t="s">
        <v>96</v>
      </c>
      <c r="BJ14" s="3" t="s">
        <v>96</v>
      </c>
      <c r="BK14" s="3" t="s">
        <v>96</v>
      </c>
      <c r="BP14" s="3" t="s">
        <v>99</v>
      </c>
    </row>
    <row r="15" spans="1:68" ht="16.5" customHeight="1">
      <c r="A15" s="6" t="s">
        <v>91</v>
      </c>
      <c r="AX15" s="3" t="s">
        <v>99</v>
      </c>
      <c r="BF15" s="3" t="s">
        <v>99</v>
      </c>
      <c r="BG15" s="3" t="s">
        <v>79</v>
      </c>
      <c r="BH15" s="3" t="s">
        <v>99</v>
      </c>
      <c r="BJ15" s="3" t="s">
        <v>99</v>
      </c>
      <c r="BK15" s="3" t="s">
        <v>99</v>
      </c>
      <c r="BP15" s="3" t="s">
        <v>99</v>
      </c>
    </row>
    <row r="16" spans="1:67" ht="16.5" customHeight="1">
      <c r="A16" s="3" t="s">
        <v>92</v>
      </c>
      <c r="L16" s="3" t="s">
        <v>81</v>
      </c>
      <c r="M16" s="3" t="s">
        <v>81</v>
      </c>
      <c r="N16" s="3" t="s">
        <v>97</v>
      </c>
      <c r="O16" s="3" t="s">
        <v>81</v>
      </c>
      <c r="P16" s="3" t="s">
        <v>81</v>
      </c>
      <c r="Q16" s="3" t="s">
        <v>81</v>
      </c>
      <c r="R16" s="3" t="s">
        <v>81</v>
      </c>
      <c r="S16" s="3" t="s">
        <v>81</v>
      </c>
      <c r="AV16" s="3" t="s">
        <v>81</v>
      </c>
      <c r="AW16" s="3" t="s">
        <v>81</v>
      </c>
      <c r="AZ16" s="3" t="s">
        <v>81</v>
      </c>
      <c r="BC16" s="3" t="s">
        <v>81</v>
      </c>
      <c r="BK16" s="3" t="s">
        <v>81</v>
      </c>
      <c r="BO16" s="3" t="s">
        <v>81</v>
      </c>
    </row>
    <row r="17" spans="1:55" ht="16.5" customHeight="1">
      <c r="A17" s="3" t="s">
        <v>93</v>
      </c>
      <c r="AZ17" s="3" t="s">
        <v>82</v>
      </c>
      <c r="BB17" s="3" t="s">
        <v>82</v>
      </c>
      <c r="BC17" s="3" t="s">
        <v>82</v>
      </c>
    </row>
  </sheetData>
  <printOptions/>
  <pageMargins left="0.75" right="0.75" top="1" bottom="1" header="0.5" footer="0.5"/>
  <pageSetup horizontalDpi="90" verticalDpi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 Hassenfeld</dc:creator>
  <cp:keywords/>
  <dc:description/>
  <cp:lastModifiedBy>mroth</cp:lastModifiedBy>
  <dcterms:created xsi:type="dcterms:W3CDTF">2007-08-17T21:01:30Z</dcterms:created>
  <dcterms:modified xsi:type="dcterms:W3CDTF">2007-10-12T19:50:14Z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