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FY07 REX BUDGET#1" sheetId="1" r:id="rId1"/>
  </sheets>
  <definedNames/>
  <calcPr fullCalcOnLoad="1"/>
</workbook>
</file>

<file path=xl/sharedStrings.xml><?xml version="1.0" encoding="utf-8"?>
<sst xmlns="http://schemas.openxmlformats.org/spreadsheetml/2006/main" count="62" uniqueCount="32">
  <si>
    <t>OICI FY- 07 Integrated Organizationwide Budget: Schedule of Revenue and Expenditures</t>
  </si>
  <si>
    <t>Revenue</t>
  </si>
  <si>
    <t>Revenue Sources</t>
  </si>
  <si>
    <t>Subtotal</t>
  </si>
  <si>
    <t xml:space="preserve">  1.Income from fundraising</t>
  </si>
  <si>
    <t>Total Revenue</t>
  </si>
  <si>
    <t>Expenditures</t>
  </si>
  <si>
    <t>Expense Categories</t>
  </si>
  <si>
    <t>A) Salaries &amp; Wages</t>
  </si>
  <si>
    <t xml:space="preserve">  1. Direct/Programs</t>
  </si>
  <si>
    <t xml:space="preserve">  2. Indirect/G&amp;A, Overhead</t>
  </si>
  <si>
    <t>B) Fringe Benefits</t>
  </si>
  <si>
    <t xml:space="preserve">  2. Indirect/G&amp;A,Overhead</t>
  </si>
  <si>
    <t>C) Consultants</t>
  </si>
  <si>
    <t>D) Travel</t>
  </si>
  <si>
    <t>E) Commodity and Capital Equipment</t>
  </si>
  <si>
    <t xml:space="preserve">  1. Direct/Program</t>
  </si>
  <si>
    <t>Total Direct Expenses (a)</t>
  </si>
  <si>
    <t>Total Indirect expenses (b)</t>
  </si>
  <si>
    <t>Total Expenditures (a) + (b)</t>
  </si>
  <si>
    <t>Total Revenue - Total Expenditures</t>
  </si>
  <si>
    <t>A) Restricted</t>
  </si>
  <si>
    <t>B) Unrestricted Income</t>
  </si>
  <si>
    <t xml:space="preserve"> 1.  USAID, USDA, DOL</t>
  </si>
  <si>
    <t>F) Other Direct Costs</t>
  </si>
  <si>
    <t>G) Sugrantee/Subcontactor</t>
  </si>
  <si>
    <t>H) Training</t>
  </si>
  <si>
    <t>I) Fundraising and Bids of proposal</t>
  </si>
  <si>
    <t>J) Newly Funded Program</t>
  </si>
  <si>
    <t>K) Building and Capacity Improvements</t>
  </si>
  <si>
    <t xml:space="preserve"> '2. Income from other sources</t>
  </si>
  <si>
    <t>2. Expected Income from new grants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</si>
</sst>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_);_(@_)"/>
    <numFmt numFmtId="168" formatCode="0.0%"/>
    <numFmt numFmtId="169" formatCode="_(* #,##0.000_);_(* \(#,##0.000\);_(* &quot;-&quot;???_);_(@_)"/>
    <numFmt numFmtId="170" formatCode="0.000%"/>
    <numFmt numFmtId="171" formatCode="_(* #,##0.0000_);_(* \(#,##0.0000\);_(* &quot;-&quot;????_);_(@_)"/>
    <numFmt numFmtId="172" formatCode="[$-409]h:mm:ss\ AM/PM"/>
    <numFmt numFmtId="173" formatCode="_(* #,##0.0_);_(* \(#,##0.0\);_(* &quot;-&quot;??_);_(@_)"/>
    <numFmt numFmtId="174" formatCode="&quot;$&quot;#,##0"/>
  </numFmts>
  <fonts count="9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7" fillId="0" borderId="4" xfId="0" applyFont="1" applyBorder="1" applyAlignment="1">
      <alignment/>
    </xf>
    <xf numFmtId="44" fontId="0" fillId="0" borderId="0" xfId="0" applyNumberFormat="1" applyFill="1" applyBorder="1" applyAlignment="1">
      <alignment/>
    </xf>
    <xf numFmtId="0" fontId="8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4" fontId="0" fillId="0" borderId="7" xfId="0" applyNumberFormat="1" applyFill="1" applyBorder="1" applyAlignment="1">
      <alignment/>
    </xf>
    <xf numFmtId="0" fontId="0" fillId="0" borderId="8" xfId="0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Border="1" applyAlignment="1">
      <alignment/>
    </xf>
    <xf numFmtId="44" fontId="8" fillId="0" borderId="9" xfId="0" applyNumberFormat="1" applyFont="1" applyFill="1" applyBorder="1" applyAlignment="1">
      <alignment/>
    </xf>
    <xf numFmtId="0" fontId="4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0" fillId="0" borderId="7" xfId="0" applyFill="1" applyBorder="1" applyAlignment="1">
      <alignment/>
    </xf>
    <xf numFmtId="44" fontId="0" fillId="0" borderId="7" xfId="0" applyNumberFormat="1" applyBorder="1" applyAlignment="1">
      <alignment/>
    </xf>
    <xf numFmtId="0" fontId="0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4" fontId="8" fillId="0" borderId="12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/>
    </xf>
    <xf numFmtId="44" fontId="8" fillId="0" borderId="14" xfId="0" applyNumberFormat="1" applyFont="1" applyFill="1" applyBorder="1" applyAlignment="1">
      <alignment/>
    </xf>
    <xf numFmtId="44" fontId="8" fillId="0" borderId="0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16" xfId="0" applyBorder="1" applyAlignment="1">
      <alignment/>
    </xf>
    <xf numFmtId="4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4" xfId="0" applyBorder="1" applyAlignment="1" quotePrefix="1">
      <alignment/>
    </xf>
    <xf numFmtId="44" fontId="0" fillId="0" borderId="0" xfId="17" applyNumberFormat="1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0"/>
  <sheetViews>
    <sheetView tabSelected="1" workbookViewId="0" topLeftCell="B1">
      <selection activeCell="K71" sqref="K71"/>
    </sheetView>
  </sheetViews>
  <sheetFormatPr defaultColWidth="9.140625" defaultRowHeight="12.75"/>
  <cols>
    <col min="3" max="3" width="10.7109375" style="0" customWidth="1"/>
    <col min="5" max="5" width="22.7109375" style="0" customWidth="1"/>
    <col min="6" max="6" width="18.8515625" style="47" customWidth="1"/>
    <col min="7" max="7" width="23.57421875" style="0" customWidth="1"/>
    <col min="8" max="8" width="16.421875" style="0" customWidth="1"/>
    <col min="10" max="10" width="10.7109375" style="0" customWidth="1"/>
  </cols>
  <sheetData>
    <row r="2" spans="3:10" ht="18">
      <c r="C2" s="50" t="s">
        <v>0</v>
      </c>
      <c r="D2" s="50"/>
      <c r="E2" s="50"/>
      <c r="F2" s="50"/>
      <c r="G2" s="50"/>
      <c r="H2" s="50"/>
      <c r="I2" s="50"/>
      <c r="J2" s="50"/>
    </row>
    <row r="3" spans="5:9" ht="15.75">
      <c r="E3" s="51"/>
      <c r="F3" s="51"/>
      <c r="G3" s="51"/>
      <c r="H3" s="1"/>
      <c r="I3" s="1"/>
    </row>
    <row r="4" spans="5:7" ht="15.75" thickBot="1">
      <c r="E4" s="2"/>
      <c r="F4" s="3"/>
      <c r="G4" s="2"/>
    </row>
    <row r="5" spans="1:9" ht="15.75">
      <c r="A5" s="4"/>
      <c r="B5" s="4"/>
      <c r="D5" s="5" t="s">
        <v>1</v>
      </c>
      <c r="E5" s="6"/>
      <c r="F5" s="7"/>
      <c r="G5" s="8"/>
      <c r="H5" s="7"/>
      <c r="I5" s="9"/>
    </row>
    <row r="6" spans="1:9" ht="12.75">
      <c r="A6" s="4"/>
      <c r="B6" s="4"/>
      <c r="D6" s="10" t="s">
        <v>2</v>
      </c>
      <c r="E6" s="11"/>
      <c r="F6" s="4"/>
      <c r="G6" s="12"/>
      <c r="H6" s="4"/>
      <c r="I6" s="13"/>
    </row>
    <row r="7" spans="1:9" ht="12.75">
      <c r="A7" s="4"/>
      <c r="B7" s="4"/>
      <c r="D7" s="14"/>
      <c r="E7" s="4"/>
      <c r="F7" s="4"/>
      <c r="G7" s="12"/>
      <c r="H7" s="4"/>
      <c r="I7" s="13"/>
    </row>
    <row r="8" spans="1:9" ht="12.75">
      <c r="A8" s="4"/>
      <c r="B8" s="4"/>
      <c r="D8" s="15" t="s">
        <v>21</v>
      </c>
      <c r="E8" s="4"/>
      <c r="F8" s="4"/>
      <c r="G8" s="12"/>
      <c r="H8" s="4"/>
      <c r="I8" s="13"/>
    </row>
    <row r="9" spans="1:9" ht="12.75">
      <c r="A9" s="4"/>
      <c r="B9" s="4"/>
      <c r="D9" s="14" t="s">
        <v>23</v>
      </c>
      <c r="E9" s="4"/>
      <c r="F9" s="4"/>
      <c r="G9" s="16">
        <v>6573865</v>
      </c>
      <c r="H9" s="4"/>
      <c r="I9" s="13"/>
    </row>
    <row r="10" spans="1:9" ht="12.75">
      <c r="A10" s="4"/>
      <c r="B10" s="4"/>
      <c r="D10" s="14"/>
      <c r="E10" s="4"/>
      <c r="F10" s="17" t="s">
        <v>3</v>
      </c>
      <c r="G10" s="12"/>
      <c r="H10" s="18">
        <f>G9+G11</f>
        <v>7573865</v>
      </c>
      <c r="I10" s="13"/>
    </row>
    <row r="11" spans="1:9" ht="12.75">
      <c r="A11" s="4"/>
      <c r="B11" s="4"/>
      <c r="D11" s="48" t="s">
        <v>31</v>
      </c>
      <c r="E11" s="4"/>
      <c r="F11" s="17"/>
      <c r="G11" s="49">
        <v>1000000</v>
      </c>
      <c r="H11" s="18"/>
      <c r="I11" s="13"/>
    </row>
    <row r="12" spans="1:9" ht="12.75">
      <c r="A12" s="4"/>
      <c r="B12" s="4"/>
      <c r="D12" s="14"/>
      <c r="E12" s="4"/>
      <c r="F12" s="17"/>
      <c r="G12" s="12"/>
      <c r="H12" s="18"/>
      <c r="I12" s="13"/>
    </row>
    <row r="13" spans="1:9" ht="12.75">
      <c r="A13" s="4"/>
      <c r="B13" s="4"/>
      <c r="D13" s="19"/>
      <c r="E13" s="20"/>
      <c r="F13" s="20"/>
      <c r="G13" s="21"/>
      <c r="H13" s="20"/>
      <c r="I13" s="22"/>
    </row>
    <row r="14" spans="1:9" ht="12.75">
      <c r="A14" s="4"/>
      <c r="B14" s="4"/>
      <c r="D14" s="15" t="s">
        <v>22</v>
      </c>
      <c r="E14" s="4"/>
      <c r="F14" s="4"/>
      <c r="G14" s="12"/>
      <c r="H14" s="4"/>
      <c r="I14" s="13"/>
    </row>
    <row r="15" spans="1:9" ht="12.75">
      <c r="A15" s="4"/>
      <c r="B15" s="4"/>
      <c r="D15" s="14" t="s">
        <v>4</v>
      </c>
      <c r="E15" s="4"/>
      <c r="F15" s="4"/>
      <c r="G15" s="16">
        <f>300000</f>
        <v>300000</v>
      </c>
      <c r="H15" s="4"/>
      <c r="I15" s="13"/>
    </row>
    <row r="16" spans="1:9" ht="12.75">
      <c r="A16" s="4"/>
      <c r="B16" s="4"/>
      <c r="D16" s="14" t="s">
        <v>30</v>
      </c>
      <c r="E16" s="4"/>
      <c r="F16" s="4"/>
      <c r="G16" s="16">
        <v>227500</v>
      </c>
      <c r="H16" s="4"/>
      <c r="I16" s="13"/>
    </row>
    <row r="17" spans="1:9" ht="12.75">
      <c r="A17" s="4"/>
      <c r="B17" s="4"/>
      <c r="D17" s="14"/>
      <c r="E17" s="4"/>
      <c r="F17" s="17" t="s">
        <v>3</v>
      </c>
      <c r="G17" s="12"/>
      <c r="H17" s="18">
        <f>SUM(G15:G16)</f>
        <v>527500</v>
      </c>
      <c r="I17" s="13"/>
    </row>
    <row r="18" spans="1:9" ht="12.75">
      <c r="A18" s="4"/>
      <c r="B18" s="4"/>
      <c r="D18" s="14"/>
      <c r="E18" s="4"/>
      <c r="F18" s="4"/>
      <c r="G18" s="16"/>
      <c r="H18" s="4"/>
      <c r="I18" s="13"/>
    </row>
    <row r="19" spans="1:9" ht="16.5" thickBot="1">
      <c r="A19" s="4"/>
      <c r="B19" s="4"/>
      <c r="D19" s="23" t="s">
        <v>5</v>
      </c>
      <c r="E19" s="24"/>
      <c r="F19" s="4"/>
      <c r="G19" s="25">
        <f>H10+H17</f>
        <v>8101365</v>
      </c>
      <c r="H19" s="4"/>
      <c r="I19" s="13"/>
    </row>
    <row r="20" spans="1:9" ht="12.75">
      <c r="A20" s="4"/>
      <c r="B20" s="4"/>
      <c r="D20" s="19"/>
      <c r="E20" s="20"/>
      <c r="F20" s="20"/>
      <c r="G20" s="21"/>
      <c r="H20" s="20"/>
      <c r="I20" s="22"/>
    </row>
    <row r="21" spans="1:9" ht="12.75">
      <c r="A21" s="4"/>
      <c r="B21" s="4"/>
      <c r="D21" s="14"/>
      <c r="E21" s="4"/>
      <c r="F21" s="4"/>
      <c r="G21" s="16"/>
      <c r="H21" s="4"/>
      <c r="I21" s="13"/>
    </row>
    <row r="22" spans="1:9" ht="15.75">
      <c r="A22" s="4"/>
      <c r="B22" s="4"/>
      <c r="D22" s="26" t="s">
        <v>6</v>
      </c>
      <c r="E22" s="11"/>
      <c r="F22" s="4"/>
      <c r="G22" s="16"/>
      <c r="H22" s="4"/>
      <c r="I22" s="13"/>
    </row>
    <row r="23" spans="1:9" ht="12.75">
      <c r="A23" s="4"/>
      <c r="B23" s="4"/>
      <c r="D23" s="10" t="s">
        <v>7</v>
      </c>
      <c r="E23" s="11"/>
      <c r="F23" s="4"/>
      <c r="G23" s="16"/>
      <c r="H23" s="4"/>
      <c r="I23" s="13"/>
    </row>
    <row r="24" spans="1:9" ht="12.75">
      <c r="A24" s="4"/>
      <c r="B24" s="4"/>
      <c r="D24" s="14"/>
      <c r="E24" s="4"/>
      <c r="F24" s="4"/>
      <c r="G24" s="16"/>
      <c r="H24" s="4"/>
      <c r="I24" s="13"/>
    </row>
    <row r="25" spans="1:9" ht="12.75">
      <c r="A25" s="4"/>
      <c r="B25" s="4"/>
      <c r="D25" s="15" t="s">
        <v>8</v>
      </c>
      <c r="E25" s="27"/>
      <c r="F25" s="4"/>
      <c r="G25" s="16"/>
      <c r="H25" s="4"/>
      <c r="I25" s="13"/>
    </row>
    <row r="26" spans="1:9" ht="12.75">
      <c r="A26" s="4"/>
      <c r="B26" s="4"/>
      <c r="D26" s="14" t="s">
        <v>9</v>
      </c>
      <c r="E26" s="4"/>
      <c r="F26" s="4"/>
      <c r="G26" s="16">
        <f>1695154</f>
        <v>1695154</v>
      </c>
      <c r="H26" s="4"/>
      <c r="I26" s="13"/>
    </row>
    <row r="27" spans="1:9" ht="12.75">
      <c r="A27" s="4"/>
      <c r="B27" s="4"/>
      <c r="D27" s="14" t="s">
        <v>10</v>
      </c>
      <c r="E27" s="4"/>
      <c r="F27" s="4"/>
      <c r="G27" s="16">
        <v>523127</v>
      </c>
      <c r="H27" s="4"/>
      <c r="I27" s="13"/>
    </row>
    <row r="28" spans="1:9" ht="12.75">
      <c r="A28" s="4"/>
      <c r="B28" s="4"/>
      <c r="D28" s="14"/>
      <c r="E28" s="4"/>
      <c r="F28" s="17" t="s">
        <v>3</v>
      </c>
      <c r="G28" s="12"/>
      <c r="H28" s="18">
        <f>SUM(G26:G27)</f>
        <v>2218281</v>
      </c>
      <c r="I28" s="13"/>
    </row>
    <row r="29" spans="1:9" ht="12.75">
      <c r="A29" s="4"/>
      <c r="B29" s="4"/>
      <c r="D29" s="19"/>
      <c r="E29" s="20"/>
      <c r="F29" s="20"/>
      <c r="G29" s="21"/>
      <c r="H29" s="20"/>
      <c r="I29" s="22"/>
    </row>
    <row r="30" spans="1:9" ht="12.75">
      <c r="A30" s="4"/>
      <c r="B30" s="4"/>
      <c r="D30" s="15" t="s">
        <v>11</v>
      </c>
      <c r="E30" s="27"/>
      <c r="F30" s="4"/>
      <c r="G30" s="16"/>
      <c r="H30" s="4"/>
      <c r="I30" s="13"/>
    </row>
    <row r="31" spans="1:9" ht="12.75">
      <c r="A31" s="4"/>
      <c r="B31" s="4"/>
      <c r="D31" s="14" t="s">
        <v>9</v>
      </c>
      <c r="E31" s="4"/>
      <c r="F31" s="4"/>
      <c r="G31" s="16">
        <v>335306</v>
      </c>
      <c r="H31" s="4"/>
      <c r="I31" s="13"/>
    </row>
    <row r="32" spans="1:9" ht="12.75">
      <c r="A32" s="4"/>
      <c r="B32" s="4"/>
      <c r="D32" s="14" t="s">
        <v>12</v>
      </c>
      <c r="E32" s="4"/>
      <c r="F32" s="4"/>
      <c r="G32" s="16">
        <v>172410</v>
      </c>
      <c r="H32" s="4"/>
      <c r="I32" s="13"/>
    </row>
    <row r="33" spans="1:9" ht="12.75">
      <c r="A33" s="4"/>
      <c r="B33" s="4"/>
      <c r="D33" s="14"/>
      <c r="E33" s="4"/>
      <c r="F33" s="17" t="s">
        <v>3</v>
      </c>
      <c r="G33" s="12"/>
      <c r="H33" s="18">
        <f>SUM(G31:G32)</f>
        <v>507716</v>
      </c>
      <c r="I33" s="13"/>
    </row>
    <row r="34" spans="1:9" ht="12.75">
      <c r="A34" s="4"/>
      <c r="B34" s="4"/>
      <c r="D34" s="19"/>
      <c r="E34" s="20"/>
      <c r="F34" s="20"/>
      <c r="G34" s="21"/>
      <c r="H34" s="20"/>
      <c r="I34" s="22"/>
    </row>
    <row r="35" spans="1:9" ht="12.75">
      <c r="A35" s="4"/>
      <c r="B35" s="4"/>
      <c r="D35" s="15" t="s">
        <v>13</v>
      </c>
      <c r="E35" s="27"/>
      <c r="F35" s="4"/>
      <c r="G35" s="16"/>
      <c r="H35" s="4"/>
      <c r="I35" s="13"/>
    </row>
    <row r="36" spans="1:9" ht="12.75">
      <c r="A36" s="4"/>
      <c r="B36" s="4"/>
      <c r="D36" s="14" t="s">
        <v>9</v>
      </c>
      <c r="E36" s="4"/>
      <c r="F36" s="4"/>
      <c r="G36" s="16">
        <v>87046</v>
      </c>
      <c r="H36" s="4"/>
      <c r="I36" s="13"/>
    </row>
    <row r="37" spans="1:9" ht="12.75">
      <c r="A37" s="4"/>
      <c r="B37" s="4"/>
      <c r="D37" s="14" t="s">
        <v>12</v>
      </c>
      <c r="E37" s="4"/>
      <c r="F37" s="4"/>
      <c r="G37" s="16">
        <v>294985</v>
      </c>
      <c r="H37" s="4"/>
      <c r="I37" s="13"/>
    </row>
    <row r="38" spans="1:9" ht="12.75">
      <c r="A38" s="4"/>
      <c r="B38" s="4"/>
      <c r="D38" s="14"/>
      <c r="E38" s="4"/>
      <c r="F38" s="17" t="s">
        <v>3</v>
      </c>
      <c r="G38" s="12"/>
      <c r="H38" s="18">
        <f>SUM(G36:G37)</f>
        <v>382031</v>
      </c>
      <c r="I38" s="13"/>
    </row>
    <row r="39" spans="1:9" ht="12.75">
      <c r="A39" s="4"/>
      <c r="B39" s="4"/>
      <c r="D39" s="19"/>
      <c r="E39" s="20"/>
      <c r="F39" s="20"/>
      <c r="G39" s="21"/>
      <c r="H39" s="20"/>
      <c r="I39" s="22"/>
    </row>
    <row r="40" spans="1:9" ht="12.75">
      <c r="A40" s="4"/>
      <c r="B40" s="4"/>
      <c r="D40" s="15" t="s">
        <v>14</v>
      </c>
      <c r="E40" s="4"/>
      <c r="F40" s="4"/>
      <c r="G40" s="16"/>
      <c r="H40" s="4"/>
      <c r="I40" s="13"/>
    </row>
    <row r="41" spans="1:9" ht="12.75">
      <c r="A41" s="4"/>
      <c r="B41" s="4"/>
      <c r="D41" s="14" t="s">
        <v>9</v>
      </c>
      <c r="E41" s="4"/>
      <c r="F41" s="4"/>
      <c r="G41" s="16">
        <v>541045</v>
      </c>
      <c r="H41" s="4"/>
      <c r="I41" s="13"/>
    </row>
    <row r="42" spans="1:9" ht="12.75">
      <c r="A42" s="4"/>
      <c r="B42" s="4"/>
      <c r="D42" s="14" t="s">
        <v>12</v>
      </c>
      <c r="E42" s="4"/>
      <c r="F42" s="4"/>
      <c r="G42" s="16">
        <v>80697</v>
      </c>
      <c r="H42" s="4"/>
      <c r="I42" s="13"/>
    </row>
    <row r="43" spans="1:9" ht="12.75">
      <c r="A43" s="4"/>
      <c r="B43" s="4"/>
      <c r="D43" s="14"/>
      <c r="E43" s="4"/>
      <c r="F43" s="17" t="s">
        <v>3</v>
      </c>
      <c r="G43" s="12"/>
      <c r="H43" s="18">
        <f>SUM(G41:G42)</f>
        <v>621742</v>
      </c>
      <c r="I43" s="13"/>
    </row>
    <row r="44" spans="1:9" ht="12.75">
      <c r="A44" s="4"/>
      <c r="B44" s="4"/>
      <c r="D44" s="19"/>
      <c r="E44" s="20"/>
      <c r="F44" s="20"/>
      <c r="G44" s="21"/>
      <c r="H44" s="20"/>
      <c r="I44" s="22"/>
    </row>
    <row r="45" spans="1:9" ht="12.75">
      <c r="A45" s="4"/>
      <c r="B45" s="4"/>
      <c r="D45" s="15" t="s">
        <v>15</v>
      </c>
      <c r="E45" s="27"/>
      <c r="F45" s="27"/>
      <c r="G45" s="16"/>
      <c r="H45" s="4"/>
      <c r="I45" s="13"/>
    </row>
    <row r="46" spans="1:9" ht="12.75">
      <c r="A46" s="4"/>
      <c r="B46" s="4"/>
      <c r="D46" s="14" t="s">
        <v>9</v>
      </c>
      <c r="E46" s="4"/>
      <c r="F46" s="4"/>
      <c r="G46" s="16">
        <v>265485</v>
      </c>
      <c r="H46" s="4"/>
      <c r="I46" s="13"/>
    </row>
    <row r="47" spans="1:9" ht="12.75">
      <c r="A47" s="4"/>
      <c r="B47" s="4"/>
      <c r="D47" s="14" t="s">
        <v>12</v>
      </c>
      <c r="E47" s="4"/>
      <c r="F47" s="4"/>
      <c r="G47" s="16">
        <v>55500</v>
      </c>
      <c r="H47" s="4"/>
      <c r="I47" s="13"/>
    </row>
    <row r="48" spans="1:9" ht="12.75">
      <c r="A48" s="4"/>
      <c r="B48" s="4"/>
      <c r="D48" s="14"/>
      <c r="E48" s="4"/>
      <c r="F48" s="17" t="s">
        <v>3</v>
      </c>
      <c r="G48" s="12"/>
      <c r="H48" s="18">
        <f>SUM(G46:G47)</f>
        <v>320985</v>
      </c>
      <c r="I48" s="13"/>
    </row>
    <row r="49" spans="1:9" ht="12.75">
      <c r="A49" s="4"/>
      <c r="B49" s="4"/>
      <c r="D49" s="19"/>
      <c r="E49" s="20"/>
      <c r="F49" s="20"/>
      <c r="G49" s="21"/>
      <c r="H49" s="20"/>
      <c r="I49" s="22"/>
    </row>
    <row r="50" spans="1:9" ht="12.75">
      <c r="A50" s="4"/>
      <c r="B50" s="4"/>
      <c r="D50" s="15" t="s">
        <v>24</v>
      </c>
      <c r="E50" s="27"/>
      <c r="F50" s="4"/>
      <c r="G50" s="16"/>
      <c r="H50" s="4"/>
      <c r="I50" s="13"/>
    </row>
    <row r="51" spans="1:9" ht="12.75">
      <c r="A51" s="4"/>
      <c r="B51" s="4"/>
      <c r="D51" s="14" t="s">
        <v>9</v>
      </c>
      <c r="E51" s="4"/>
      <c r="F51" s="4"/>
      <c r="G51" s="16">
        <v>1716481</v>
      </c>
      <c r="H51" s="4"/>
      <c r="I51" s="13"/>
    </row>
    <row r="52" spans="1:9" ht="12.75">
      <c r="A52" s="4"/>
      <c r="B52" s="4"/>
      <c r="D52" s="14" t="s">
        <v>12</v>
      </c>
      <c r="E52" s="4"/>
      <c r="F52" s="4"/>
      <c r="G52" s="16">
        <v>273281</v>
      </c>
      <c r="H52" s="4"/>
      <c r="I52" s="13"/>
    </row>
    <row r="53" spans="1:9" ht="12.75">
      <c r="A53" s="4"/>
      <c r="B53" s="4"/>
      <c r="D53" s="14"/>
      <c r="E53" s="4"/>
      <c r="F53" s="17" t="s">
        <v>3</v>
      </c>
      <c r="G53" s="12"/>
      <c r="H53" s="18">
        <f>SUM(G51:G52)</f>
        <v>1989762</v>
      </c>
      <c r="I53" s="13"/>
    </row>
    <row r="54" spans="1:9" ht="12.75">
      <c r="A54" s="4"/>
      <c r="B54" s="4"/>
      <c r="D54" s="28"/>
      <c r="E54" s="20"/>
      <c r="F54" s="20"/>
      <c r="G54" s="21"/>
      <c r="H54" s="20"/>
      <c r="I54" s="22"/>
    </row>
    <row r="55" spans="1:9" ht="12.75">
      <c r="A55" s="4"/>
      <c r="B55" s="4"/>
      <c r="D55" s="15" t="s">
        <v>25</v>
      </c>
      <c r="E55" s="27"/>
      <c r="F55" s="27"/>
      <c r="G55" s="16"/>
      <c r="H55" s="4"/>
      <c r="I55" s="13"/>
    </row>
    <row r="56" spans="1:9" ht="12.75">
      <c r="A56" s="4"/>
      <c r="B56" s="4"/>
      <c r="D56" s="14" t="s">
        <v>9</v>
      </c>
      <c r="E56" s="4"/>
      <c r="F56" s="4"/>
      <c r="G56" s="16">
        <v>200561</v>
      </c>
      <c r="H56" s="4"/>
      <c r="I56" s="13"/>
    </row>
    <row r="57" spans="1:9" ht="12.75">
      <c r="A57" s="4"/>
      <c r="B57" s="4"/>
      <c r="D57" s="14" t="s">
        <v>12</v>
      </c>
      <c r="E57" s="4"/>
      <c r="F57" s="4"/>
      <c r="G57" s="16">
        <v>0</v>
      </c>
      <c r="H57" s="4"/>
      <c r="I57" s="13"/>
    </row>
    <row r="58" spans="1:9" ht="12.75">
      <c r="A58" s="4"/>
      <c r="B58" s="4"/>
      <c r="D58" s="14"/>
      <c r="E58" s="4"/>
      <c r="F58" s="17" t="s">
        <v>3</v>
      </c>
      <c r="G58" s="12"/>
      <c r="H58" s="18">
        <f>SUM(G56:G57)</f>
        <v>200561</v>
      </c>
      <c r="I58" s="13"/>
    </row>
    <row r="59" spans="1:9" ht="12.75">
      <c r="A59" s="4"/>
      <c r="B59" s="4"/>
      <c r="D59" s="28"/>
      <c r="E59" s="20"/>
      <c r="F59" s="20"/>
      <c r="G59" s="29"/>
      <c r="H59" s="30"/>
      <c r="I59" s="22"/>
    </row>
    <row r="60" spans="1:9" ht="12.75">
      <c r="A60" s="4"/>
      <c r="B60" s="4"/>
      <c r="D60" s="15" t="s">
        <v>26</v>
      </c>
      <c r="E60" s="31"/>
      <c r="F60" s="4"/>
      <c r="G60" s="12"/>
      <c r="H60" s="18"/>
      <c r="I60" s="13"/>
    </row>
    <row r="61" spans="1:9" ht="12.75">
      <c r="A61" s="4"/>
      <c r="B61" s="4"/>
      <c r="D61" s="14" t="s">
        <v>9</v>
      </c>
      <c r="E61" s="4"/>
      <c r="F61" s="4"/>
      <c r="G61" s="16">
        <v>536008</v>
      </c>
      <c r="H61" s="4"/>
      <c r="I61" s="13"/>
    </row>
    <row r="62" spans="1:9" ht="12.75">
      <c r="A62" s="4"/>
      <c r="B62" s="4"/>
      <c r="D62" s="14" t="s">
        <v>12</v>
      </c>
      <c r="E62" s="4"/>
      <c r="F62" s="4"/>
      <c r="G62" s="16">
        <v>0</v>
      </c>
      <c r="H62" s="4"/>
      <c r="I62" s="13"/>
    </row>
    <row r="63" spans="1:9" ht="12.75">
      <c r="A63" s="4"/>
      <c r="B63" s="4"/>
      <c r="D63" s="14"/>
      <c r="E63" s="4"/>
      <c r="F63" s="17" t="s">
        <v>3</v>
      </c>
      <c r="G63" s="16"/>
      <c r="H63" s="18">
        <f>G61</f>
        <v>536008</v>
      </c>
      <c r="I63" s="13"/>
    </row>
    <row r="64" spans="1:9" ht="12.75">
      <c r="A64" s="4"/>
      <c r="B64" s="4"/>
      <c r="D64" s="19"/>
      <c r="E64" s="20"/>
      <c r="F64" s="32"/>
      <c r="G64" s="21"/>
      <c r="H64" s="30"/>
      <c r="I64" s="22"/>
    </row>
    <row r="65" spans="1:9" ht="12.75">
      <c r="A65" s="4"/>
      <c r="B65" s="4"/>
      <c r="D65" s="15" t="s">
        <v>27</v>
      </c>
      <c r="E65" s="27"/>
      <c r="F65" s="4"/>
      <c r="G65" s="16"/>
      <c r="H65" s="4"/>
      <c r="I65" s="13"/>
    </row>
    <row r="66" spans="1:9" ht="12.75">
      <c r="A66" s="4"/>
      <c r="B66" s="4"/>
      <c r="D66" s="14" t="s">
        <v>16</v>
      </c>
      <c r="E66" s="4"/>
      <c r="F66" s="4"/>
      <c r="G66" s="16">
        <f>143410+227500</f>
        <v>370910</v>
      </c>
      <c r="H66" s="4"/>
      <c r="I66" s="13"/>
    </row>
    <row r="67" spans="1:9" ht="12.75">
      <c r="A67" s="4"/>
      <c r="B67" s="4"/>
      <c r="D67" s="14" t="s">
        <v>12</v>
      </c>
      <c r="E67" s="4"/>
      <c r="F67" s="4"/>
      <c r="G67" s="16">
        <v>0</v>
      </c>
      <c r="H67" s="4"/>
      <c r="I67" s="13"/>
    </row>
    <row r="68" spans="1:9" ht="12.75">
      <c r="A68" s="4"/>
      <c r="B68" s="4"/>
      <c r="D68" s="14"/>
      <c r="E68" s="4"/>
      <c r="F68" s="17" t="s">
        <v>3</v>
      </c>
      <c r="G68" s="12"/>
      <c r="H68" s="18">
        <f>SUM(G66:G67)</f>
        <v>370910</v>
      </c>
      <c r="I68" s="13"/>
    </row>
    <row r="69" spans="1:9" ht="12.75">
      <c r="A69" s="4"/>
      <c r="B69" s="4"/>
      <c r="D69" s="19"/>
      <c r="E69" s="20"/>
      <c r="F69" s="20"/>
      <c r="G69" s="21"/>
      <c r="H69" s="20"/>
      <c r="I69" s="22"/>
    </row>
    <row r="70" spans="1:9" ht="12.75">
      <c r="A70" s="4"/>
      <c r="B70" s="4"/>
      <c r="D70" s="15" t="s">
        <v>28</v>
      </c>
      <c r="E70" s="27"/>
      <c r="F70" s="27"/>
      <c r="G70" s="16"/>
      <c r="H70" s="4"/>
      <c r="I70" s="13"/>
    </row>
    <row r="71" spans="1:9" ht="12.75">
      <c r="A71" s="4"/>
      <c r="B71" s="4"/>
      <c r="D71" s="14" t="s">
        <v>16</v>
      </c>
      <c r="E71" s="4"/>
      <c r="F71" s="4"/>
      <c r="G71" s="16">
        <v>800000</v>
      </c>
      <c r="H71" s="4"/>
      <c r="I71" s="13"/>
    </row>
    <row r="72" spans="1:9" ht="12.75">
      <c r="A72" s="4"/>
      <c r="B72" s="4"/>
      <c r="D72" s="14" t="s">
        <v>12</v>
      </c>
      <c r="E72" s="4"/>
      <c r="F72" s="4"/>
      <c r="G72" s="16">
        <v>200000</v>
      </c>
      <c r="H72" s="18"/>
      <c r="I72" s="13"/>
    </row>
    <row r="73" spans="1:9" ht="12.75">
      <c r="A73" s="4"/>
      <c r="B73" s="4"/>
      <c r="D73" s="14"/>
      <c r="E73" s="4"/>
      <c r="F73" s="4"/>
      <c r="G73" s="16"/>
      <c r="H73" s="18"/>
      <c r="I73" s="13"/>
    </row>
    <row r="74" spans="1:9" ht="12.75">
      <c r="A74" s="4"/>
      <c r="B74" s="4"/>
      <c r="D74" s="14"/>
      <c r="E74" s="4"/>
      <c r="F74" s="17" t="s">
        <v>3</v>
      </c>
      <c r="G74" s="16"/>
      <c r="H74" s="18">
        <f>SUM(G71+G73)+G72</f>
        <v>1000000</v>
      </c>
      <c r="I74" s="13"/>
    </row>
    <row r="75" spans="1:9" ht="12.75">
      <c r="A75" s="4"/>
      <c r="B75" s="4"/>
      <c r="D75" s="28"/>
      <c r="E75" s="20"/>
      <c r="F75" s="20"/>
      <c r="G75" s="21"/>
      <c r="H75" s="30"/>
      <c r="I75" s="22"/>
    </row>
    <row r="76" spans="1:9" ht="12.75">
      <c r="A76" s="4"/>
      <c r="B76" s="4"/>
      <c r="D76" s="15" t="s">
        <v>29</v>
      </c>
      <c r="E76" s="27"/>
      <c r="F76" s="27"/>
      <c r="G76" s="16"/>
      <c r="H76" s="18"/>
      <c r="I76" s="13"/>
    </row>
    <row r="77" spans="1:9" ht="12.75">
      <c r="A77" s="4"/>
      <c r="B77" s="4"/>
      <c r="D77" s="14" t="s">
        <v>16</v>
      </c>
      <c r="E77" s="4"/>
      <c r="F77" s="4"/>
      <c r="G77" s="16">
        <v>153369</v>
      </c>
      <c r="H77" s="4"/>
      <c r="I77" s="13"/>
    </row>
    <row r="78" spans="1:9" ht="12.75">
      <c r="A78" s="4"/>
      <c r="B78" s="4"/>
      <c r="D78" s="14" t="s">
        <v>12</v>
      </c>
      <c r="E78" s="4"/>
      <c r="F78" s="4"/>
      <c r="G78" s="16">
        <v>0</v>
      </c>
      <c r="H78" s="4"/>
      <c r="I78" s="13"/>
    </row>
    <row r="79" spans="1:9" ht="12.75">
      <c r="A79" s="4"/>
      <c r="B79" s="4"/>
      <c r="D79" s="14"/>
      <c r="E79" s="4"/>
      <c r="F79" s="17" t="s">
        <v>3</v>
      </c>
      <c r="G79" s="16"/>
      <c r="H79" s="18">
        <f>G77</f>
        <v>153369</v>
      </c>
      <c r="I79" s="13"/>
    </row>
    <row r="80" spans="1:9" ht="12.75">
      <c r="A80" s="4"/>
      <c r="B80" s="4"/>
      <c r="D80" s="28"/>
      <c r="E80" s="20"/>
      <c r="F80" s="20"/>
      <c r="G80" s="21"/>
      <c r="H80" s="20"/>
      <c r="I80" s="22"/>
    </row>
    <row r="81" spans="1:9" ht="12.75">
      <c r="A81" s="4"/>
      <c r="B81" s="4"/>
      <c r="D81" s="33"/>
      <c r="E81" s="4"/>
      <c r="F81" s="4"/>
      <c r="G81" s="16"/>
      <c r="H81" s="4"/>
      <c r="I81" s="13"/>
    </row>
    <row r="82" spans="1:9" ht="12.75">
      <c r="A82" s="4"/>
      <c r="B82" s="4"/>
      <c r="D82" s="33" t="s">
        <v>17</v>
      </c>
      <c r="E82" s="17"/>
      <c r="F82" s="4"/>
      <c r="G82" s="16">
        <f>SUM(G26+G31+G36+G41+G46+G51+G56+G61+G66+G71+G73+G77)</f>
        <v>6701365</v>
      </c>
      <c r="H82" s="4"/>
      <c r="I82" s="13"/>
    </row>
    <row r="83" spans="1:9" ht="12.75">
      <c r="A83" s="4"/>
      <c r="B83" s="4"/>
      <c r="D83" s="33" t="s">
        <v>18</v>
      </c>
      <c r="E83" s="17"/>
      <c r="F83" s="4"/>
      <c r="G83" s="16">
        <f>SUM(G27+G32+G37+G42+G47+G52+G57+G62+G67+G78)</f>
        <v>1400000</v>
      </c>
      <c r="H83" s="4"/>
      <c r="I83" s="13"/>
    </row>
    <row r="84" spans="1:9" ht="12.75">
      <c r="A84" s="4"/>
      <c r="B84" s="4"/>
      <c r="D84" s="14"/>
      <c r="E84" s="4"/>
      <c r="F84" s="4"/>
      <c r="G84" s="21"/>
      <c r="H84" s="4"/>
      <c r="I84" s="13"/>
    </row>
    <row r="85" spans="1:9" ht="16.5" thickBot="1">
      <c r="A85" s="4"/>
      <c r="B85" s="4"/>
      <c r="D85" s="34" t="s">
        <v>19</v>
      </c>
      <c r="E85" s="35"/>
      <c r="F85" s="35"/>
      <c r="G85" s="36">
        <f>SUM(G82:G84)</f>
        <v>8101365</v>
      </c>
      <c r="H85" s="37"/>
      <c r="I85" s="38"/>
    </row>
    <row r="86" spans="1:9" ht="12.75">
      <c r="A86" s="4"/>
      <c r="B86" s="4"/>
      <c r="D86" s="14"/>
      <c r="E86" s="4"/>
      <c r="F86" s="4"/>
      <c r="G86" s="16"/>
      <c r="H86" s="4"/>
      <c r="I86" s="13"/>
    </row>
    <row r="87" spans="1:9" ht="16.5" thickBot="1">
      <c r="A87" s="4"/>
      <c r="B87" s="4"/>
      <c r="D87" s="23" t="s">
        <v>20</v>
      </c>
      <c r="E87" s="39"/>
      <c r="F87" s="39"/>
      <c r="G87" s="40">
        <f>G19-G85</f>
        <v>0</v>
      </c>
      <c r="H87" s="4"/>
      <c r="I87" s="13"/>
    </row>
    <row r="88" spans="1:9" ht="13.5" thickTop="1">
      <c r="A88" s="4"/>
      <c r="B88" s="4"/>
      <c r="D88" s="14"/>
      <c r="E88" s="4"/>
      <c r="F88" s="4"/>
      <c r="G88" s="41"/>
      <c r="H88" s="4"/>
      <c r="I88" s="13"/>
    </row>
    <row r="89" spans="1:10" ht="12.75">
      <c r="A89" s="4"/>
      <c r="B89" s="4"/>
      <c r="C89" s="4"/>
      <c r="D89" s="14"/>
      <c r="E89" s="4"/>
      <c r="F89" s="4"/>
      <c r="G89" s="4"/>
      <c r="H89" s="16"/>
      <c r="I89" s="13"/>
      <c r="J89" s="4"/>
    </row>
    <row r="90" spans="3:9" ht="13.5" thickBot="1">
      <c r="C90" s="4"/>
      <c r="D90" s="42"/>
      <c r="E90" s="43"/>
      <c r="F90" s="44"/>
      <c r="G90" s="43"/>
      <c r="H90" s="43"/>
      <c r="I90" s="45"/>
    </row>
    <row r="91" ht="12.75">
      <c r="F91" s="46"/>
    </row>
    <row r="92" ht="12.75">
      <c r="F92" s="46"/>
    </row>
    <row r="93" ht="12.75">
      <c r="F93" s="46"/>
    </row>
    <row r="94" ht="12.75">
      <c r="F94" s="46"/>
    </row>
    <row r="95" ht="12.75">
      <c r="F95" s="46"/>
    </row>
    <row r="96" ht="12.75">
      <c r="F96" s="46"/>
    </row>
    <row r="97" ht="12.75">
      <c r="F97" s="46"/>
    </row>
    <row r="98" ht="12.75">
      <c r="F98" s="46"/>
    </row>
    <row r="99" ht="12.75">
      <c r="F99" s="46"/>
    </row>
    <row r="100" ht="12.75">
      <c r="F100" s="46"/>
    </row>
  </sheetData>
  <mergeCells count="2">
    <mergeCell ref="C2:J2"/>
    <mergeCell ref="E3:G3"/>
  </mergeCells>
  <printOptions/>
  <pageMargins left="0.75" right="0.75" top="1" bottom="1" header="0.5" footer="0.5"/>
  <pageSetup fitToHeight="1" fitToWidth="1" horizontalDpi="200" verticalDpi="200" orientation="portrait" scale="56" r:id="rId1"/>
  <headerFooter alignWithMargins="0">
    <oddFooter>&amp;C&amp;14 &amp;16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jaffognon</dc:creator>
  <cp:keywords/>
  <dc:description/>
  <cp:lastModifiedBy>mroth</cp:lastModifiedBy>
  <cp:lastPrinted>2007-10-08T19:52:36Z</cp:lastPrinted>
  <dcterms:created xsi:type="dcterms:W3CDTF">2007-10-08T19:28:59Z</dcterms:created>
  <dcterms:modified xsi:type="dcterms:W3CDTF">2007-10-12T15:08:15Z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