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00" windowWidth="23840" windowHeight="12560" activeTab="1"/>
  </bookViews>
  <sheets>
    <sheet name="Main" sheetId="1" r:id="rId1"/>
    <sheet name="Sheet1" sheetId="2" r:id="rId2"/>
  </sheets>
  <definedNames>
    <definedName name="calcloans">'Main'!#REF!</definedName>
    <definedName name="EC_BM">#REF!</definedName>
    <definedName name="EC_DF">#REF!</definedName>
    <definedName name="intcalc">'Main'!#REF!</definedName>
    <definedName name="_xlnm.Print_Area" localSheetId="0">'Main'!$A$1:$K$134</definedName>
    <definedName name="putint">'Main'!$H$77</definedName>
    <definedName name="putloans">'Main'!$H$127</definedName>
    <definedName name="sum">#REF!</definedName>
  </definedNames>
  <calcPr fullCalcOnLoad="1"/>
</workbook>
</file>

<file path=xl/comments1.xml><?xml version="1.0" encoding="utf-8"?>
<comments xmlns="http://schemas.openxmlformats.org/spreadsheetml/2006/main">
  <authors>
    <author>John de Wit</author>
  </authors>
  <commentList>
    <comment ref="H130" authorId="0">
      <text>
        <r>
          <rPr>
            <b/>
            <sz val="8"/>
            <rFont val="Tahoma"/>
            <family val="0"/>
          </rPr>
          <t>John de Wit:</t>
        </r>
        <r>
          <rPr>
            <sz val="8"/>
            <rFont val="Tahoma"/>
            <family val="0"/>
          </rPr>
          <t xml:space="preserve">
OM grant of R3.9m</t>
        </r>
      </text>
    </comment>
    <comment ref="I130" authorId="0">
      <text>
        <r>
          <rPr>
            <b/>
            <sz val="8"/>
            <rFont val="Tahoma"/>
            <family val="0"/>
          </rPr>
          <t>John de Wit:</t>
        </r>
        <r>
          <rPr>
            <sz val="8"/>
            <rFont val="Tahoma"/>
            <family val="0"/>
          </rPr>
          <t xml:space="preserve">
OM grant of R2.5m</t>
        </r>
      </text>
    </comment>
    <comment ref="G81" authorId="0">
      <text>
        <r>
          <rPr>
            <sz val="8"/>
            <rFont val="Tahoma"/>
            <family val="0"/>
          </rPr>
          <t>R500 000 from Hivos and R700 000 from Old Mutual</t>
        </r>
      </text>
    </comment>
    <comment ref="H77" authorId="0">
      <text>
        <r>
          <rPr>
            <b/>
            <sz val="8"/>
            <rFont val="Tahoma"/>
            <family val="0"/>
          </rPr>
          <t>John de Wit:</t>
        </r>
        <r>
          <rPr>
            <sz val="8"/>
            <rFont val="Tahoma"/>
            <family val="0"/>
          </rPr>
          <t xml:space="preserve">
calculated by macro below</t>
        </r>
      </text>
    </comment>
    <comment ref="H78" authorId="0">
      <text>
        <r>
          <rPr>
            <b/>
            <sz val="8"/>
            <rFont val="Tahoma"/>
            <family val="0"/>
          </rPr>
          <t>John de Wit:</t>
        </r>
        <r>
          <rPr>
            <sz val="8"/>
            <rFont val="Tahoma"/>
            <family val="0"/>
          </rPr>
          <t xml:space="preserve">
These interest rates are based on the projected rates from the FNB website as published on 14April2009 as well as a cashflow which calculates each different loan and its applicable rate.  See /01 Timing + %/02 2009-05 Projecting borrowings and rates.xls</t>
        </r>
      </text>
    </comment>
    <comment ref="G82" authorId="0">
      <text>
        <r>
          <rPr>
            <sz val="8"/>
            <rFont val="Tahoma"/>
            <family val="0"/>
          </rPr>
          <t>R500 000 from Hivos and R700 000 from Old Mutual</t>
        </r>
      </text>
    </comment>
    <comment ref="H110" authorId="0">
      <text>
        <r>
          <rPr>
            <b/>
            <sz val="8"/>
            <rFont val="Tahoma"/>
            <family val="0"/>
          </rPr>
          <t>John de Wit:</t>
        </r>
        <r>
          <rPr>
            <sz val="8"/>
            <rFont val="Tahoma"/>
            <family val="0"/>
          </rPr>
          <t xml:space="preserve">
Assume that in the past we have been carrying too much cash (cash + investments).  So now the total of Cash+Investments is estimated as 9% of ending principle</t>
        </r>
      </text>
    </comment>
    <comment ref="H111" authorId="0">
      <text>
        <r>
          <rPr>
            <b/>
            <sz val="8"/>
            <rFont val="Tahoma"/>
            <family val="0"/>
          </rPr>
          <t>John de Wit:</t>
        </r>
        <r>
          <rPr>
            <sz val="8"/>
            <rFont val="Tahoma"/>
            <family val="0"/>
          </rPr>
          <t xml:space="preserve">
Assume that in the past we have been carrying too much cash (cash + investments).  So now the total of Cash+Investments is estimated as 9% of ending principle</t>
        </r>
      </text>
    </comment>
    <comment ref="H114" authorId="0">
      <text>
        <r>
          <rPr>
            <b/>
            <sz val="8"/>
            <rFont val="Tahoma"/>
            <family val="0"/>
          </rPr>
          <t>John de Wit:</t>
        </r>
        <r>
          <rPr>
            <sz val="8"/>
            <rFont val="Tahoma"/>
            <family val="0"/>
          </rPr>
          <t xml:space="preserve">
My estimate is 2%</t>
        </r>
      </text>
    </comment>
    <comment ref="H115" authorId="0">
      <text>
        <r>
          <rPr>
            <b/>
            <sz val="8"/>
            <rFont val="Tahoma"/>
            <family val="0"/>
          </rPr>
          <t>John de Wit:</t>
        </r>
        <r>
          <rPr>
            <sz val="8"/>
            <rFont val="Tahoma"/>
            <family val="0"/>
          </rPr>
          <t xml:space="preserve">
Estimate as 150% of previous year's current assets</t>
        </r>
      </text>
    </comment>
    <comment ref="H125" authorId="0">
      <text>
        <r>
          <rPr>
            <b/>
            <sz val="8"/>
            <rFont val="Tahoma"/>
            <family val="0"/>
          </rPr>
          <t xml:space="preserve">John de Wit:
</t>
        </r>
        <r>
          <rPr>
            <sz val="8"/>
            <rFont val="Tahoma"/>
            <family val="0"/>
          </rPr>
          <t>Increase by 20% per annum in line with approximate client growth.</t>
        </r>
      </text>
    </comment>
    <comment ref="H126" authorId="0">
      <text>
        <r>
          <rPr>
            <sz val="8"/>
            <rFont val="Tahoma"/>
            <family val="0"/>
          </rPr>
          <t>Entered from Cashflow 2009-05-11</t>
        </r>
      </text>
    </comment>
  </commentList>
</comments>
</file>

<file path=xl/sharedStrings.xml><?xml version="1.0" encoding="utf-8"?>
<sst xmlns="http://schemas.openxmlformats.org/spreadsheetml/2006/main" count="171" uniqueCount="113">
  <si>
    <t>Investment + Other Income</t>
  </si>
  <si>
    <t>Borrowing Expense</t>
  </si>
  <si>
    <t>Operational Grants received</t>
  </si>
  <si>
    <t>KEY RATIOS</t>
  </si>
  <si>
    <t>Operating Efficiency</t>
  </si>
  <si>
    <t>Return on Total Assets</t>
  </si>
  <si>
    <t>KEY STATISTICS</t>
  </si>
  <si>
    <t># Active Clients</t>
  </si>
  <si>
    <t>Total Staff</t>
  </si>
  <si>
    <t>ASSETS</t>
  </si>
  <si>
    <t>Cash + Overdraft</t>
  </si>
  <si>
    <t>Investments - Short Term</t>
  </si>
  <si>
    <t>Principal Outstanding</t>
  </si>
  <si>
    <t xml:space="preserve">    Loan Write-off Provision</t>
  </si>
  <si>
    <t>Accrued Interest</t>
  </si>
  <si>
    <t>Current Assets</t>
  </si>
  <si>
    <t>TOTAL CURRENT ASSETS</t>
  </si>
  <si>
    <t>Fixed Assets</t>
  </si>
  <si>
    <t>TOTAL LONG-TERM ASSETS</t>
  </si>
  <si>
    <t>TOTAL ASSETS</t>
  </si>
  <si>
    <t>LIABILITIES AND NET WORTH</t>
  </si>
  <si>
    <t>LIABILITIES</t>
  </si>
  <si>
    <t>Borrowings - existing contracts</t>
  </si>
  <si>
    <t>Other Long Term Loans required</t>
  </si>
  <si>
    <t>TOTAL LIABILITIES</t>
  </si>
  <si>
    <t>NET WORTH</t>
  </si>
  <si>
    <t>Capital Reserves</t>
  </si>
  <si>
    <t>Accumulated Reserves</t>
  </si>
  <si>
    <t>TOTAL NET WORTH</t>
  </si>
  <si>
    <t>TOTAL LIABILITIES AND NET WORTH</t>
  </si>
  <si>
    <t>DFs</t>
  </si>
  <si>
    <t>Personnel Expenses</t>
  </si>
  <si>
    <t>Investments-Long Term</t>
  </si>
  <si>
    <t>Current Liabilities</t>
  </si>
  <si>
    <t>Non-personnel Expenses</t>
  </si>
  <si>
    <t>Debt/Equity Ratio</t>
  </si>
  <si>
    <t xml:space="preserve">Interest and Fees on Loans </t>
  </si>
  <si>
    <t xml:space="preserve">    Accommodation</t>
  </si>
  <si>
    <t xml:space="preserve">    Auditing Fees</t>
  </si>
  <si>
    <t xml:space="preserve">    Bank Charges</t>
  </si>
  <si>
    <t xml:space="preserve">    Books &amp; Subscriptions</t>
  </si>
  <si>
    <t xml:space="preserve">    Busses &amp; Taxis</t>
  </si>
  <si>
    <t xml:space="preserve">    Cash Boxes</t>
  </si>
  <si>
    <t xml:space="preserve">    Eastern Cape support expenses</t>
  </si>
  <si>
    <t xml:space="preserve">    Christmas Rally - Clients</t>
  </si>
  <si>
    <t xml:space="preserve">    Cleaning Material</t>
  </si>
  <si>
    <t xml:space="preserve">    Client Center Wshop</t>
  </si>
  <si>
    <t xml:space="preserve">    Computer Software</t>
  </si>
  <si>
    <t xml:space="preserve">    Conferences Internat</t>
  </si>
  <si>
    <t xml:space="preserve">    Conferences Local</t>
  </si>
  <si>
    <t xml:space="preserve">    Consulting</t>
  </si>
  <si>
    <t xml:space="preserve">    Clothing</t>
  </si>
  <si>
    <t xml:space="preserve">    Depreciation</t>
  </si>
  <si>
    <t xml:space="preserve">    Directors Expenses</t>
  </si>
  <si>
    <t xml:space="preserve">    Electricity &amp; Water</t>
  </si>
  <si>
    <t xml:space="preserve">    Entertainment</t>
  </si>
  <si>
    <t xml:space="preserve">    Funeral Expenses</t>
  </si>
  <si>
    <t xml:space="preserve">    Garden Expenses</t>
  </si>
  <si>
    <t xml:space="preserve">    Insurance</t>
  </si>
  <si>
    <t xml:space="preserve">    Innovations</t>
  </si>
  <si>
    <t xml:space="preserve">    Legal Expenses</t>
  </si>
  <si>
    <t xml:space="preserve">    Meals - Visitors</t>
  </si>
  <si>
    <t xml:space="preserve">    Motor Vehicle Allow</t>
  </si>
  <si>
    <t xml:space="preserve">    Network Expenses</t>
  </si>
  <si>
    <t xml:space="preserve">    Payroll Admin</t>
  </si>
  <si>
    <t xml:space="preserve">    Photocopying</t>
  </si>
  <si>
    <t xml:space="preserve">    Postage</t>
  </si>
  <si>
    <t xml:space="preserve">    Printing</t>
  </si>
  <si>
    <t xml:space="preserve">    Refreshments</t>
  </si>
  <si>
    <t xml:space="preserve">    Rent Paid</t>
  </si>
  <si>
    <t xml:space="preserve">    Repairs &amp; Maint</t>
  </si>
  <si>
    <t xml:space="preserve">    Security</t>
  </si>
  <si>
    <t xml:space="preserve">    Staff Relocation</t>
  </si>
  <si>
    <t xml:space="preserve">    Staff Selection</t>
  </si>
  <si>
    <t xml:space="preserve">    Staff Support &amp; Wellness</t>
  </si>
  <si>
    <t xml:space="preserve">    Staff Training</t>
  </si>
  <si>
    <t xml:space="preserve">    Stationery</t>
  </si>
  <si>
    <t xml:space="preserve">    Telephone</t>
  </si>
  <si>
    <t xml:space="preserve">    Trainee Allowances</t>
  </si>
  <si>
    <t xml:space="preserve">    Trainee Selections</t>
  </si>
  <si>
    <t xml:space="preserve">    Volunteer Expenses</t>
  </si>
  <si>
    <t xml:space="preserve">    Wealth Ranking</t>
  </si>
  <si>
    <t xml:space="preserve">    Other</t>
  </si>
  <si>
    <t xml:space="preserve">    Basic Salaries</t>
  </si>
  <si>
    <t xml:space="preserve">    Commission</t>
  </si>
  <si>
    <t xml:space="preserve">    Salary Bonusses</t>
  </si>
  <si>
    <t xml:space="preserve">    Medical Aid</t>
  </si>
  <si>
    <t xml:space="preserve">    Provident Fund</t>
  </si>
  <si>
    <t xml:space="preserve">    Skills Development Levy</t>
  </si>
  <si>
    <t xml:space="preserve">    UIF</t>
  </si>
  <si>
    <t xml:space="preserve">    Leave Pay</t>
  </si>
  <si>
    <t xml:space="preserve">    Staff Incentives</t>
  </si>
  <si>
    <t xml:space="preserve">    Workmen's Comp</t>
  </si>
  <si>
    <t>FINANCIAL PROJECTIONS - BALANCE SHEET</t>
  </si>
  <si>
    <t>FINANCIAL PROJECTIONS - INCOME STATEMENT .. continued..</t>
  </si>
  <si>
    <t>Solvency</t>
  </si>
  <si>
    <t>NET SURPLUS/LOSS</t>
  </si>
  <si>
    <t>Net Surplus/Loss prior to Grants</t>
  </si>
  <si>
    <t>DONOR operational grants</t>
  </si>
  <si>
    <t xml:space="preserve">    Internet &amp; Data Services</t>
  </si>
  <si>
    <t xml:space="preserve">    Software Renewals &amp; Maintenance</t>
  </si>
  <si>
    <t xml:space="preserve">    Other IT costs</t>
  </si>
  <si>
    <t>Operational Self Sufficiency</t>
  </si>
  <si>
    <t>Expenses</t>
  </si>
  <si>
    <t>Surplus</t>
  </si>
  <si>
    <t>Grants</t>
  </si>
  <si>
    <t>Total revenues</t>
  </si>
  <si>
    <t>Generated revenues</t>
  </si>
  <si>
    <t>FINANCIAL PROJECTIONS - INCOME STATEMENT</t>
  </si>
  <si>
    <t>June</t>
  </si>
  <si>
    <t>Actual</t>
  </si>
  <si>
    <t>Forecast</t>
  </si>
  <si>
    <t>Loan loss provision + Write offs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</si>
</sst>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R&quot;\ #,##0;&quot;R&quot;\ \-#,##0"/>
    <numFmt numFmtId="169" formatCode="&quot;R&quot;\ #,##0;[Red]&quot;R&quot;\ \-#,##0"/>
    <numFmt numFmtId="170" formatCode="&quot;R&quot;\ #,##0.00;&quot;R&quot;\ \-#,##0.00"/>
    <numFmt numFmtId="171" formatCode="&quot;R&quot;\ #,##0.00;[Red]&quot;R&quot;\ \-#,##0.00"/>
    <numFmt numFmtId="172" formatCode="_ &quot;R&quot;\ * #,##0_ ;_ &quot;R&quot;\ * \-#,##0_ ;_ &quot;R&quot;\ * &quot;-&quot;_ ;_ @_ "/>
    <numFmt numFmtId="173" formatCode="_ * #,##0_ ;_ * \-#,##0_ ;_ * &quot;-&quot;_ ;_ @_ "/>
    <numFmt numFmtId="174" formatCode="_ &quot;R&quot;\ * #,##0.00_ ;_ &quot;R&quot;\ * \-#,##0.00_ ;_ &quot;R&quot;\ * &quot;-&quot;??_ ;_ @_ "/>
    <numFmt numFmtId="175" formatCode="_ * #,##0.00_ ;_ * \-#,##0.00_ ;_ * &quot;-&quot;??_ ;_ @_ "/>
    <numFmt numFmtId="176" formatCode="0.0%"/>
    <numFmt numFmtId="177" formatCode="_ * #,##0_ ;_ * \-#,##0_ ;_ * &quot;-&quot;??_ ;_ @_ "/>
    <numFmt numFmtId="178" formatCode="#,##0_ ;[Red]\-#,##0\ "/>
    <numFmt numFmtId="179" formatCode="0.000"/>
    <numFmt numFmtId="180" formatCode="0.0"/>
    <numFmt numFmtId="181" formatCode="&quot;R&quot;\ #,##0.00"/>
    <numFmt numFmtId="182" formatCode="[$-409]mmm\-yy;@"/>
    <numFmt numFmtId="183" formatCode="#,##0.0"/>
    <numFmt numFmtId="184" formatCode="0_ ;\-0\ "/>
    <numFmt numFmtId="185" formatCode="General"/>
    <numFmt numFmtId="186" formatCode="#,##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u val="single"/>
      <sz val="10"/>
      <name val="Arial"/>
      <family val="2"/>
    </font>
    <font>
      <i/>
      <sz val="8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sz val="8"/>
      <color indexed="57"/>
      <name val="Arial"/>
      <family val="2"/>
    </font>
    <font>
      <b/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Verdana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/>
      <right/>
      <top/>
      <bottom style="double"/>
    </border>
    <border>
      <left/>
      <right/>
      <top style="medium"/>
      <bottom style="double"/>
    </border>
    <border>
      <left/>
      <right style="thin"/>
      <top/>
      <bottom/>
    </border>
    <border>
      <left/>
      <right style="thin"/>
      <top/>
      <bottom style="medium"/>
    </border>
    <border>
      <left/>
      <right style="thin"/>
      <top style="medium"/>
      <bottom style="double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medium"/>
      <bottom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3" fillId="3" borderId="0" applyNumberFormat="0" applyBorder="0" applyAlignment="0" applyProtection="0"/>
    <xf numFmtId="0" fontId="27" fillId="20" borderId="1" applyNumberFormat="0" applyAlignment="0" applyProtection="0"/>
    <xf numFmtId="0" fontId="29" fillId="21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5" fillId="7" borderId="1" applyNumberFormat="0" applyAlignment="0" applyProtection="0"/>
    <xf numFmtId="0" fontId="28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wrapText="1"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5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5" fillId="0" borderId="11" xfId="0" applyFont="1" applyBorder="1" applyAlignment="1">
      <alignment/>
    </xf>
    <xf numFmtId="3" fontId="4" fillId="0" borderId="11" xfId="0" applyNumberFormat="1" applyFont="1" applyBorder="1" applyAlignment="1">
      <alignment horizontal="right"/>
    </xf>
    <xf numFmtId="9" fontId="4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3" fontId="4" fillId="0" borderId="12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3" xfId="0" applyFont="1" applyBorder="1" applyAlignment="1">
      <alignment horizontal="right"/>
    </xf>
    <xf numFmtId="3" fontId="4" fillId="0" borderId="13" xfId="0" applyNumberFormat="1" applyFont="1" applyBorder="1" applyAlignment="1">
      <alignment horizontal="right"/>
    </xf>
    <xf numFmtId="3" fontId="4" fillId="0" borderId="14" xfId="0" applyNumberFormat="1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9" fontId="4" fillId="0" borderId="13" xfId="0" applyNumberFormat="1" applyFont="1" applyBorder="1" applyAlignment="1">
      <alignment horizontal="right"/>
    </xf>
    <xf numFmtId="3" fontId="4" fillId="0" borderId="15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3" fontId="4" fillId="0" borderId="0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3" fontId="4" fillId="0" borderId="16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 horizontal="right"/>
    </xf>
    <xf numFmtId="0" fontId="9" fillId="0" borderId="0" xfId="0" applyFont="1" applyAlignment="1">
      <alignment/>
    </xf>
    <xf numFmtId="1" fontId="4" fillId="0" borderId="0" xfId="0" applyNumberFormat="1" applyFont="1" applyAlignment="1">
      <alignment horizontal="right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177" fontId="4" fillId="0" borderId="0" xfId="42" applyNumberFormat="1" applyFont="1" applyBorder="1" applyAlignment="1">
      <alignment/>
    </xf>
    <xf numFmtId="3" fontId="8" fillId="0" borderId="0" xfId="0" applyNumberFormat="1" applyFont="1" applyAlignment="1">
      <alignment horizontal="left"/>
    </xf>
    <xf numFmtId="3" fontId="14" fillId="0" borderId="16" xfId="0" applyNumberFormat="1" applyFont="1" applyBorder="1" applyAlignment="1">
      <alignment horizontal="right"/>
    </xf>
    <xf numFmtId="176" fontId="4" fillId="0" borderId="0" xfId="59" applyNumberFormat="1" applyFont="1" applyAlignment="1">
      <alignment horizontal="right"/>
    </xf>
    <xf numFmtId="0" fontId="5" fillId="0" borderId="0" xfId="0" applyFont="1" applyBorder="1" applyAlignment="1">
      <alignment horizontal="center"/>
    </xf>
    <xf numFmtId="173" fontId="4" fillId="0" borderId="0" xfId="0" applyNumberFormat="1" applyFont="1" applyAlignment="1">
      <alignment horizontal="left"/>
    </xf>
    <xf numFmtId="173" fontId="4" fillId="0" borderId="13" xfId="0" applyNumberFormat="1" applyFont="1" applyBorder="1" applyAlignment="1">
      <alignment horizontal="left"/>
    </xf>
    <xf numFmtId="3" fontId="14" fillId="0" borderId="0" xfId="0" applyNumberFormat="1" applyFont="1" applyAlignment="1">
      <alignment horizontal="right"/>
    </xf>
    <xf numFmtId="3" fontId="14" fillId="0" borderId="10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176" fontId="4" fillId="0" borderId="13" xfId="59" applyNumberFormat="1" applyFont="1" applyBorder="1" applyAlignment="1">
      <alignment horizontal="right"/>
    </xf>
    <xf numFmtId="3" fontId="4" fillId="24" borderId="10" xfId="0" applyNumberFormat="1" applyFont="1" applyFill="1" applyBorder="1" applyAlignment="1">
      <alignment/>
    </xf>
    <xf numFmtId="176" fontId="4" fillId="0" borderId="0" xfId="0" applyNumberFormat="1" applyFont="1" applyAlignment="1">
      <alignment horizontal="right"/>
    </xf>
    <xf numFmtId="176" fontId="4" fillId="0" borderId="13" xfId="0" applyNumberFormat="1" applyFont="1" applyBorder="1" applyAlignment="1">
      <alignment horizontal="right"/>
    </xf>
    <xf numFmtId="0" fontId="4" fillId="0" borderId="14" xfId="0" applyFont="1" applyBorder="1" applyAlignment="1">
      <alignment horizontal="center"/>
    </xf>
    <xf numFmtId="3" fontId="4" fillId="0" borderId="13" xfId="0" applyNumberFormat="1" applyFont="1" applyBorder="1" applyAlignment="1">
      <alignment/>
    </xf>
    <xf numFmtId="0" fontId="5" fillId="0" borderId="0" xfId="0" applyFont="1" applyAlignment="1">
      <alignment horizontal="left"/>
    </xf>
    <xf numFmtId="183" fontId="4" fillId="0" borderId="0" xfId="0" applyNumberFormat="1" applyFont="1" applyAlignment="1">
      <alignment horizontal="right"/>
    </xf>
    <xf numFmtId="0" fontId="5" fillId="0" borderId="16" xfId="0" applyFont="1" applyBorder="1" applyAlignment="1">
      <alignment/>
    </xf>
    <xf numFmtId="3" fontId="5" fillId="0" borderId="16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3" fontId="15" fillId="0" borderId="16" xfId="0" applyNumberFormat="1" applyFont="1" applyBorder="1" applyAlignment="1">
      <alignment horizontal="right"/>
    </xf>
    <xf numFmtId="3" fontId="4" fillId="0" borderId="19" xfId="0" applyNumberFormat="1" applyFont="1" applyBorder="1" applyAlignment="1">
      <alignment horizontal="right"/>
    </xf>
    <xf numFmtId="9" fontId="4" fillId="0" borderId="0" xfId="0" applyNumberFormat="1" applyFont="1" applyBorder="1" applyAlignment="1">
      <alignment horizontal="right"/>
    </xf>
    <xf numFmtId="0" fontId="5" fillId="0" borderId="13" xfId="0" applyFont="1" applyBorder="1" applyAlignment="1">
      <alignment horizontal="left"/>
    </xf>
    <xf numFmtId="0" fontId="13" fillId="0" borderId="0" xfId="0" applyFont="1" applyAlignment="1">
      <alignment/>
    </xf>
    <xf numFmtId="3" fontId="13" fillId="0" borderId="13" xfId="0" applyNumberFormat="1" applyFont="1" applyBorder="1" applyAlignment="1">
      <alignment/>
    </xf>
    <xf numFmtId="3" fontId="13" fillId="0" borderId="0" xfId="0" applyNumberFormat="1" applyFont="1" applyAlignment="1">
      <alignment/>
    </xf>
    <xf numFmtId="9" fontId="5" fillId="0" borderId="0" xfId="59" applyFont="1" applyBorder="1" applyAlignment="1">
      <alignment horizontal="center"/>
    </xf>
    <xf numFmtId="177" fontId="16" fillId="0" borderId="0" xfId="42" applyNumberFormat="1" applyFont="1" applyBorder="1" applyAlignment="1">
      <alignment/>
    </xf>
    <xf numFmtId="3" fontId="17" fillId="0" borderId="0" xfId="0" applyNumberFormat="1" applyFont="1" applyAlignment="1">
      <alignment/>
    </xf>
    <xf numFmtId="9" fontId="5" fillId="0" borderId="13" xfId="59" applyFont="1" applyBorder="1" applyAlignment="1">
      <alignment horizontal="center"/>
    </xf>
    <xf numFmtId="3" fontId="4" fillId="0" borderId="0" xfId="0" applyNumberFormat="1" applyFont="1" applyFill="1" applyAlignment="1">
      <alignment/>
    </xf>
    <xf numFmtId="9" fontId="4" fillId="0" borderId="0" xfId="59" applyFont="1" applyAlignment="1">
      <alignment/>
    </xf>
    <xf numFmtId="3" fontId="4" fillId="0" borderId="0" xfId="0" applyNumberFormat="1" applyFont="1" applyFill="1" applyAlignment="1">
      <alignment horizontal="right"/>
    </xf>
    <xf numFmtId="3" fontId="4" fillId="0" borderId="10" xfId="0" applyNumberFormat="1" applyFont="1" applyFill="1" applyBorder="1" applyAlignment="1">
      <alignment/>
    </xf>
    <xf numFmtId="9" fontId="5" fillId="0" borderId="0" xfId="59" applyFont="1" applyAlignment="1">
      <alignment/>
    </xf>
    <xf numFmtId="9" fontId="5" fillId="0" borderId="13" xfId="59" applyFont="1" applyBorder="1" applyAlignment="1">
      <alignment/>
    </xf>
    <xf numFmtId="3" fontId="5" fillId="0" borderId="0" xfId="0" applyNumberFormat="1" applyFont="1" applyAlignment="1">
      <alignment horizontal="right"/>
    </xf>
    <xf numFmtId="3" fontId="5" fillId="0" borderId="13" xfId="0" applyNumberFormat="1" applyFont="1" applyBorder="1" applyAlignment="1">
      <alignment horizontal="right"/>
    </xf>
    <xf numFmtId="177" fontId="5" fillId="0" borderId="0" xfId="42" applyNumberFormat="1" applyFont="1" applyAlignment="1">
      <alignment horizontal="right"/>
    </xf>
    <xf numFmtId="0" fontId="5" fillId="0" borderId="20" xfId="0" applyFont="1" applyBorder="1" applyAlignment="1">
      <alignment horizontal="center"/>
    </xf>
    <xf numFmtId="3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"/>
          <c:y val="0.0255"/>
          <c:w val="0.79475"/>
          <c:h val="0.8895"/>
        </c:manualLayout>
      </c:layout>
      <c:barChart>
        <c:barDir val="col"/>
        <c:grouping val="clustered"/>
        <c:varyColors val="0"/>
        <c:ser>
          <c:idx val="0"/>
          <c:order val="0"/>
          <c:tx>
            <c:v>Revenues</c:v>
          </c:tx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Sheet1!$B$2:$K$2</c:f>
              <c:numCache/>
            </c:numRef>
          </c:cat>
          <c:val>
            <c:numRef>
              <c:f>Sheet1!$B$7:$K$7</c:f>
              <c:numCache/>
            </c:numRef>
          </c:val>
        </c:ser>
        <c:ser>
          <c:idx val="2"/>
          <c:order val="1"/>
          <c:tx>
            <c:v>Expenses</c:v>
          </c:tx>
          <c:spPr>
            <a:gradFill rotWithShape="1">
              <a:gsLst>
                <a:gs pos="0">
                  <a:srgbClr val="DCFFA0"/>
                </a:gs>
                <a:gs pos="100000">
                  <a:srgbClr val="A0CA4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Sheet1!$B$2:$K$2</c:f>
              <c:numCache/>
            </c:numRef>
          </c:cat>
          <c:val>
            <c:numRef>
              <c:f>Sheet1!$B$9:$K$9</c:f>
              <c:numCache/>
            </c:numRef>
          </c:val>
        </c:ser>
        <c:axId val="62039655"/>
        <c:axId val="21485984"/>
      </c:barChart>
      <c:catAx>
        <c:axId val="620396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Year (projected after 2008)</a:t>
                </a:r>
              </a:p>
            </c:rich>
          </c:tx>
          <c:layout>
            <c:manualLayout>
              <c:xMode val="factor"/>
              <c:yMode val="factor"/>
              <c:x val="-0.029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485984"/>
        <c:crosses val="autoZero"/>
        <c:auto val="1"/>
        <c:lblOffset val="100"/>
        <c:tickLblSkip val="1"/>
        <c:noMultiLvlLbl val="0"/>
      </c:catAx>
      <c:valAx>
        <c:axId val="214859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Amount (Rand)</a:t>
                </a:r>
              </a:p>
            </c:rich>
          </c:tx>
          <c:layout>
            <c:manualLayout>
              <c:xMode val="factor"/>
              <c:yMode val="factor"/>
              <c:x val="-0.046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0396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825"/>
          <c:y val="0.4485"/>
          <c:w val="0.12275"/>
          <c:h val="0.12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361950</xdr:colOff>
      <xdr:row>12</xdr:row>
      <xdr:rowOff>95250</xdr:rowOff>
    </xdr:from>
    <xdr:to>
      <xdr:col>13</xdr:col>
      <xdr:colOff>361950</xdr:colOff>
      <xdr:row>35</xdr:row>
      <xdr:rowOff>133350</xdr:rowOff>
    </xdr:to>
    <xdr:graphicFrame>
      <xdr:nvGraphicFramePr>
        <xdr:cNvPr id="1" name="Chart 2"/>
        <xdr:cNvGraphicFramePr/>
      </xdr:nvGraphicFramePr>
      <xdr:xfrm>
        <a:off x="4933950" y="1952625"/>
        <a:ext cx="533400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159"/>
  <sheetViews>
    <sheetView zoomScale="125" zoomScaleNormal="125" zoomScaleSheetLayoutView="100" zoomScalePageLayoutView="0" workbookViewId="0" topLeftCell="A1">
      <pane ySplit="3" topLeftCell="BM75" activePane="bottomLeft" state="frozen"/>
      <selection pane="topLeft" activeCell="A1" sqref="A1"/>
      <selection pane="bottomLeft" activeCell="A1" sqref="A1"/>
    </sheetView>
  </sheetViews>
  <sheetFormatPr defaultColWidth="8.8515625" defaultRowHeight="12.75"/>
  <cols>
    <col min="1" max="1" width="23.00390625" style="0" customWidth="1"/>
    <col min="2" max="2" width="9.7109375" style="0" bestFit="1" customWidth="1"/>
    <col min="3" max="5" width="10.421875" style="0" bestFit="1" customWidth="1"/>
    <col min="6" max="6" width="10.140625" style="0" customWidth="1"/>
    <col min="7" max="7" width="11.28125" style="0" customWidth="1"/>
    <col min="8" max="8" width="10.28125" style="0" customWidth="1"/>
    <col min="9" max="9" width="10.140625" style="0" customWidth="1"/>
    <col min="10" max="10" width="10.28125" style="0" customWidth="1"/>
    <col min="11" max="11" width="10.00390625" style="0" customWidth="1"/>
  </cols>
  <sheetData>
    <row r="1" spans="1:9" ht="12.75">
      <c r="A1" s="16" t="s">
        <v>108</v>
      </c>
      <c r="B1" s="16"/>
      <c r="C1" s="16"/>
      <c r="D1" s="16"/>
      <c r="E1" s="15"/>
      <c r="F1" s="15"/>
      <c r="G1" s="15"/>
      <c r="H1" s="15"/>
      <c r="I1" s="1"/>
    </row>
    <row r="2" spans="1:11" ht="12.75">
      <c r="A2" s="1"/>
      <c r="B2" s="23" t="s">
        <v>109</v>
      </c>
      <c r="C2" s="23" t="s">
        <v>109</v>
      </c>
      <c r="D2" s="23" t="s">
        <v>109</v>
      </c>
      <c r="E2" s="24" t="s">
        <v>109</v>
      </c>
      <c r="F2" s="23" t="s">
        <v>109</v>
      </c>
      <c r="G2" s="23" t="s">
        <v>109</v>
      </c>
      <c r="H2" s="23" t="s">
        <v>109</v>
      </c>
      <c r="I2" s="23" t="s">
        <v>109</v>
      </c>
      <c r="J2" s="23" t="s">
        <v>109</v>
      </c>
      <c r="K2" s="23" t="s">
        <v>109</v>
      </c>
    </row>
    <row r="3" spans="1:11" ht="12.75">
      <c r="A3" s="1"/>
      <c r="B3" s="23">
        <v>2005</v>
      </c>
      <c r="C3" s="23">
        <v>2006</v>
      </c>
      <c r="D3" s="23">
        <v>2007</v>
      </c>
      <c r="E3" s="24">
        <v>2008</v>
      </c>
      <c r="F3" s="23">
        <v>2009</v>
      </c>
      <c r="G3" s="23">
        <v>2010</v>
      </c>
      <c r="H3" s="23">
        <v>2011</v>
      </c>
      <c r="I3" s="23">
        <v>2012</v>
      </c>
      <c r="J3" s="23">
        <v>2013</v>
      </c>
      <c r="K3" s="23">
        <v>2014</v>
      </c>
    </row>
    <row r="4" spans="1:11" ht="12.75">
      <c r="A4" s="3"/>
      <c r="B4" s="23" t="s">
        <v>110</v>
      </c>
      <c r="C4" s="23" t="s">
        <v>110</v>
      </c>
      <c r="D4" s="23" t="s">
        <v>110</v>
      </c>
      <c r="E4" s="24" t="s">
        <v>110</v>
      </c>
      <c r="F4" s="23" t="s">
        <v>111</v>
      </c>
      <c r="G4" s="23" t="s">
        <v>111</v>
      </c>
      <c r="H4" s="23" t="s">
        <v>111</v>
      </c>
      <c r="I4" s="23" t="s">
        <v>111</v>
      </c>
      <c r="J4" s="23" t="s">
        <v>111</v>
      </c>
      <c r="K4" s="23" t="s">
        <v>111</v>
      </c>
    </row>
    <row r="5" spans="1:9" ht="14.25">
      <c r="A5" s="3"/>
      <c r="B5" s="23"/>
      <c r="C5" s="23"/>
      <c r="D5" s="23"/>
      <c r="E5" s="24"/>
      <c r="F5" s="23"/>
      <c r="G5" s="23"/>
      <c r="I5" s="2"/>
    </row>
    <row r="6" spans="1:11" ht="12.75">
      <c r="A6" s="3" t="s">
        <v>36</v>
      </c>
      <c r="B6" s="5">
        <v>14936458</v>
      </c>
      <c r="C6" s="5">
        <v>20553486</v>
      </c>
      <c r="D6" s="5">
        <v>28256833</v>
      </c>
      <c r="E6" s="18">
        <v>37465060</v>
      </c>
      <c r="F6" s="5">
        <v>48040004</v>
      </c>
      <c r="G6" s="5">
        <v>63891235.42530968</v>
      </c>
      <c r="H6" s="41">
        <v>87303140.6788744</v>
      </c>
      <c r="I6" s="41">
        <v>117200687.6307719</v>
      </c>
      <c r="J6" s="41">
        <v>152446943.57887664</v>
      </c>
      <c r="K6" s="41">
        <v>197092784.24978966</v>
      </c>
    </row>
    <row r="7" spans="1:11" ht="12.75">
      <c r="A7" s="3"/>
      <c r="B7" s="3"/>
      <c r="C7" s="70"/>
      <c r="D7" s="70"/>
      <c r="E7" s="71"/>
      <c r="F7" s="70"/>
      <c r="G7" s="70"/>
      <c r="H7" s="70"/>
      <c r="I7" s="70"/>
      <c r="J7" s="70"/>
      <c r="K7" s="64"/>
    </row>
    <row r="8" spans="1:11" ht="12.75">
      <c r="A8" s="52" t="s">
        <v>31</v>
      </c>
      <c r="B8" s="53">
        <v>9581148</v>
      </c>
      <c r="C8" s="53">
        <v>12613818</v>
      </c>
      <c r="D8" s="53">
        <v>17809039</v>
      </c>
      <c r="E8" s="54">
        <v>22551376</v>
      </c>
      <c r="F8" s="53">
        <v>31169676</v>
      </c>
      <c r="G8" s="53">
        <v>38558904.89491513</v>
      </c>
      <c r="H8" s="55">
        <v>47634114.63092798</v>
      </c>
      <c r="I8" s="55">
        <v>56950646.16598917</v>
      </c>
      <c r="J8" s="55">
        <v>67725392.08840527</v>
      </c>
      <c r="K8" s="55">
        <v>83200584.81787626</v>
      </c>
    </row>
    <row r="9" spans="1:11" ht="12.75">
      <c r="A9" s="43" t="s">
        <v>83</v>
      </c>
      <c r="B9" s="43">
        <v>5724507</v>
      </c>
      <c r="C9" s="43">
        <v>8005657</v>
      </c>
      <c r="D9" s="43">
        <v>10811306</v>
      </c>
      <c r="E9" s="49">
        <v>14167559</v>
      </c>
      <c r="F9" s="43">
        <v>21476707</v>
      </c>
      <c r="G9" s="43">
        <v>25895143.622820858</v>
      </c>
      <c r="H9" s="41">
        <v>32126042.29560283</v>
      </c>
      <c r="I9" s="41">
        <v>38291491.05901792</v>
      </c>
      <c r="J9" s="41">
        <v>45519500.327048674</v>
      </c>
      <c r="K9" s="41">
        <v>56050879.60180704</v>
      </c>
    </row>
    <row r="10" spans="1:11" ht="12.75">
      <c r="A10" s="43" t="s">
        <v>84</v>
      </c>
      <c r="B10" s="43">
        <v>1005490</v>
      </c>
      <c r="C10" s="43">
        <v>1213933</v>
      </c>
      <c r="D10" s="43">
        <v>1524076</v>
      </c>
      <c r="E10" s="49">
        <v>1996129</v>
      </c>
      <c r="F10" s="43">
        <v>1966273</v>
      </c>
      <c r="G10" s="43">
        <v>2626685.1278024046</v>
      </c>
      <c r="H10" s="41">
        <v>3287583.879379472</v>
      </c>
      <c r="I10" s="41">
        <v>4014385.3779047327</v>
      </c>
      <c r="J10" s="41">
        <v>4751249.836223325</v>
      </c>
      <c r="K10" s="41">
        <v>5581803.088570903</v>
      </c>
    </row>
    <row r="11" spans="1:11" ht="12.75">
      <c r="A11" s="43" t="s">
        <v>85</v>
      </c>
      <c r="B11" s="43">
        <v>1180903</v>
      </c>
      <c r="C11" s="43">
        <v>1184216</v>
      </c>
      <c r="D11" s="43">
        <v>1853621</v>
      </c>
      <c r="E11" s="49">
        <v>1067251</v>
      </c>
      <c r="F11" s="43">
        <v>1833982</v>
      </c>
      <c r="G11" s="43">
        <v>2131839.4782397924</v>
      </c>
      <c r="H11" s="41">
        <v>2677170.1913002357</v>
      </c>
      <c r="I11" s="41">
        <v>3190957.5882514934</v>
      </c>
      <c r="J11" s="41">
        <v>3793291.6939207227</v>
      </c>
      <c r="K11" s="41">
        <v>4670906.63348392</v>
      </c>
    </row>
    <row r="12" spans="1:11" ht="12.75">
      <c r="A12" s="43" t="s">
        <v>86</v>
      </c>
      <c r="B12" s="43">
        <v>412608</v>
      </c>
      <c r="C12" s="43">
        <v>635156</v>
      </c>
      <c r="D12" s="43">
        <v>979165</v>
      </c>
      <c r="E12" s="49">
        <v>1194452</v>
      </c>
      <c r="F12" s="43">
        <v>1577463</v>
      </c>
      <c r="G12" s="43">
        <v>1931990</v>
      </c>
      <c r="H12" s="41">
        <v>2649953.9048420265</v>
      </c>
      <c r="I12" s="41">
        <v>3247893.652791804</v>
      </c>
      <c r="J12" s="41">
        <v>3921993.437452176</v>
      </c>
      <c r="K12" s="41">
        <v>4925301.411393443</v>
      </c>
    </row>
    <row r="13" spans="1:11" ht="12.75">
      <c r="A13" s="43" t="s">
        <v>87</v>
      </c>
      <c r="B13" s="43">
        <v>945682</v>
      </c>
      <c r="C13" s="43">
        <v>1128832</v>
      </c>
      <c r="D13" s="43">
        <v>1971411</v>
      </c>
      <c r="E13" s="49">
        <v>2453722</v>
      </c>
      <c r="F13" s="43">
        <v>3429313</v>
      </c>
      <c r="G13" s="43">
        <v>4829977.7361225</v>
      </c>
      <c r="H13" s="41">
        <v>5196413.22535383</v>
      </c>
      <c r="I13" s="41">
        <v>6207034.497166971</v>
      </c>
      <c r="J13" s="41">
        <v>7387809.413086334</v>
      </c>
      <c r="K13" s="41">
        <v>9111383.369788578</v>
      </c>
    </row>
    <row r="14" spans="1:11" ht="12.75">
      <c r="A14" s="43" t="s">
        <v>88</v>
      </c>
      <c r="B14" s="43">
        <v>80964</v>
      </c>
      <c r="C14" s="43">
        <v>110321</v>
      </c>
      <c r="D14" s="43">
        <v>142018</v>
      </c>
      <c r="E14" s="49">
        <v>171676</v>
      </c>
      <c r="F14" s="43">
        <v>255619</v>
      </c>
      <c r="G14" s="43">
        <v>285218.2875062327</v>
      </c>
      <c r="H14" s="41">
        <v>385512.50754723395</v>
      </c>
      <c r="I14" s="41">
        <v>459497.89270821505</v>
      </c>
      <c r="J14" s="41">
        <v>546234.0039245841</v>
      </c>
      <c r="K14" s="41">
        <v>672610.5552216845</v>
      </c>
    </row>
    <row r="15" spans="1:11" ht="12.75">
      <c r="A15" s="43" t="s">
        <v>89</v>
      </c>
      <c r="B15" s="43">
        <v>55965</v>
      </c>
      <c r="C15" s="43">
        <v>88198</v>
      </c>
      <c r="D15" s="43">
        <v>113578</v>
      </c>
      <c r="E15" s="49">
        <v>144870</v>
      </c>
      <c r="F15" s="43">
        <v>212489</v>
      </c>
      <c r="G15" s="43">
        <v>238100.569507895</v>
      </c>
      <c r="H15" s="41">
        <v>321260.4229560283</v>
      </c>
      <c r="I15" s="41">
        <v>382914.9105901792</v>
      </c>
      <c r="J15" s="41">
        <v>455195.0032704868</v>
      </c>
      <c r="K15" s="41">
        <v>560508.7960180704</v>
      </c>
    </row>
    <row r="16" spans="1:11" ht="12.75">
      <c r="A16" s="43" t="s">
        <v>90</v>
      </c>
      <c r="B16" s="43">
        <v>115827</v>
      </c>
      <c r="C16" s="43">
        <v>104542</v>
      </c>
      <c r="D16" s="43">
        <v>290588</v>
      </c>
      <c r="E16" s="49">
        <v>461050</v>
      </c>
      <c r="F16" s="43">
        <v>228756</v>
      </c>
      <c r="G16" s="43">
        <v>264607</v>
      </c>
      <c r="H16" s="41">
        <v>642520.8459120566</v>
      </c>
      <c r="I16" s="41">
        <v>765829.8211803584</v>
      </c>
      <c r="J16" s="41">
        <v>910390.0065409736</v>
      </c>
      <c r="K16" s="41">
        <v>1121017.5920361408</v>
      </c>
    </row>
    <row r="17" spans="1:11" ht="12.75">
      <c r="A17" s="43" t="s">
        <v>91</v>
      </c>
      <c r="B17" s="43">
        <v>36834</v>
      </c>
      <c r="C17" s="43">
        <v>81965</v>
      </c>
      <c r="D17" s="43">
        <v>74556</v>
      </c>
      <c r="E17" s="49">
        <v>811439</v>
      </c>
      <c r="F17" s="66">
        <v>108386</v>
      </c>
      <c r="G17" s="66">
        <v>232728.4</v>
      </c>
      <c r="H17" s="41">
        <v>187027.14655625002</v>
      </c>
      <c r="I17" s="41">
        <v>199183.91108240627</v>
      </c>
      <c r="J17" s="41">
        <v>212130.86530276263</v>
      </c>
      <c r="K17" s="41">
        <v>225919.3715474422</v>
      </c>
    </row>
    <row r="18" spans="1:11" ht="12.75">
      <c r="A18" s="43" t="s">
        <v>92</v>
      </c>
      <c r="B18" s="43">
        <v>22368</v>
      </c>
      <c r="C18" s="43">
        <v>60998</v>
      </c>
      <c r="D18" s="43">
        <v>48720</v>
      </c>
      <c r="E18" s="49">
        <v>83228</v>
      </c>
      <c r="F18" s="43">
        <v>80688</v>
      </c>
      <c r="G18" s="43">
        <v>122614.67291545225</v>
      </c>
      <c r="H18" s="41">
        <v>160630.21147801416</v>
      </c>
      <c r="I18" s="41">
        <v>191457.4552950896</v>
      </c>
      <c r="J18" s="41">
        <v>227597.5016352434</v>
      </c>
      <c r="K18" s="41">
        <v>280254.3980090352</v>
      </c>
    </row>
    <row r="19" spans="1:11" ht="12.75">
      <c r="A19" s="43"/>
      <c r="B19" s="5"/>
      <c r="C19" s="5"/>
      <c r="D19" s="5"/>
      <c r="E19" s="18"/>
      <c r="F19" s="5"/>
      <c r="G19" s="41"/>
      <c r="H19" s="41"/>
      <c r="I19" s="41"/>
      <c r="J19" s="41"/>
      <c r="K19" s="61"/>
    </row>
    <row r="20" spans="1:11" ht="12.75">
      <c r="A20" s="52" t="s">
        <v>34</v>
      </c>
      <c r="B20" s="53">
        <v>5320848</v>
      </c>
      <c r="C20" s="53">
        <v>6279661</v>
      </c>
      <c r="D20" s="53">
        <v>8055614</v>
      </c>
      <c r="E20" s="54">
        <v>11408156</v>
      </c>
      <c r="F20" s="53">
        <v>17636850</v>
      </c>
      <c r="G20" s="53">
        <v>18587923.46151398</v>
      </c>
      <c r="H20" s="55">
        <v>24442219.58401143</v>
      </c>
      <c r="I20" s="55">
        <v>30428558.013412293</v>
      </c>
      <c r="J20" s="55">
        <v>37090688.29702321</v>
      </c>
      <c r="K20" s="55">
        <v>45772499.18350201</v>
      </c>
    </row>
    <row r="21" spans="1:11" ht="12.75">
      <c r="A21" s="43" t="s">
        <v>37</v>
      </c>
      <c r="B21" s="43">
        <v>99733</v>
      </c>
      <c r="C21" s="43">
        <v>353211</v>
      </c>
      <c r="D21" s="43">
        <v>433544</v>
      </c>
      <c r="E21" s="49">
        <v>423500</v>
      </c>
      <c r="F21" s="43">
        <v>681365</v>
      </c>
      <c r="G21" s="43">
        <v>812097.92</v>
      </c>
      <c r="H21" s="41">
        <v>899959.5445075363</v>
      </c>
      <c r="I21" s="41">
        <v>1098917.797607271</v>
      </c>
      <c r="J21" s="41">
        <v>1300630.7353156044</v>
      </c>
      <c r="K21" s="41">
        <v>1527990.5089658701</v>
      </c>
    </row>
    <row r="22" spans="1:11" ht="12.75">
      <c r="A22" s="43" t="s">
        <v>38</v>
      </c>
      <c r="B22" s="43">
        <v>198366</v>
      </c>
      <c r="C22" s="43">
        <v>215688</v>
      </c>
      <c r="D22" s="43">
        <v>400927</v>
      </c>
      <c r="E22" s="49">
        <v>423765</v>
      </c>
      <c r="F22" s="43">
        <v>598901.3333333334</v>
      </c>
      <c r="G22" s="43">
        <v>551396</v>
      </c>
      <c r="H22" s="41">
        <v>589993.72</v>
      </c>
      <c r="I22" s="41">
        <v>631293.2804000002</v>
      </c>
      <c r="J22" s="41">
        <v>675483.8100280003</v>
      </c>
      <c r="K22" s="41">
        <v>722767.6767299604</v>
      </c>
    </row>
    <row r="23" spans="1:11" ht="12.75">
      <c r="A23" s="43" t="s">
        <v>39</v>
      </c>
      <c r="B23" s="43">
        <v>422008</v>
      </c>
      <c r="C23" s="43">
        <v>181013</v>
      </c>
      <c r="D23" s="43">
        <v>370881</v>
      </c>
      <c r="E23" s="49">
        <v>1073425</v>
      </c>
      <c r="F23" s="43">
        <v>2171786.6666666665</v>
      </c>
      <c r="G23" s="43">
        <v>1665108</v>
      </c>
      <c r="H23" s="41">
        <v>1833889.8626851302</v>
      </c>
      <c r="I23" s="41">
        <v>2396068.597464742</v>
      </c>
      <c r="J23" s="41">
        <v>3034393.0195441195</v>
      </c>
      <c r="K23" s="41">
        <v>3814365.0315440013</v>
      </c>
    </row>
    <row r="24" spans="1:11" ht="12.75">
      <c r="A24" s="43" t="s">
        <v>40</v>
      </c>
      <c r="B24" s="43">
        <v>29865</v>
      </c>
      <c r="C24" s="43">
        <v>28022</v>
      </c>
      <c r="D24" s="43">
        <v>14114</v>
      </c>
      <c r="E24" s="49">
        <v>29019</v>
      </c>
      <c r="F24" s="43">
        <v>20004</v>
      </c>
      <c r="G24" s="43">
        <v>33718.133333333324</v>
      </c>
      <c r="H24" s="41">
        <v>36078.40266666666</v>
      </c>
      <c r="I24" s="41">
        <v>38603.89085333333</v>
      </c>
      <c r="J24" s="41">
        <v>41306.16321306667</v>
      </c>
      <c r="K24" s="41">
        <v>44197.59463798134</v>
      </c>
    </row>
    <row r="25" spans="1:11" ht="12.75">
      <c r="A25" s="43" t="s">
        <v>41</v>
      </c>
      <c r="B25" s="43">
        <v>610930</v>
      </c>
      <c r="C25" s="43">
        <v>734857</v>
      </c>
      <c r="D25" s="43">
        <v>1022356</v>
      </c>
      <c r="E25" s="49">
        <v>1290632</v>
      </c>
      <c r="F25" s="43">
        <v>1792686</v>
      </c>
      <c r="G25" s="43">
        <v>2303009.8425531504</v>
      </c>
      <c r="H25" s="41">
        <v>3060420.069131432</v>
      </c>
      <c r="I25" s="41">
        <v>3829765.0705416626</v>
      </c>
      <c r="J25" s="41">
        <v>4663331.113593699</v>
      </c>
      <c r="K25" s="41">
        <v>5918848.7633795915</v>
      </c>
    </row>
    <row r="26" spans="1:11" ht="12.75">
      <c r="A26" s="43" t="s">
        <v>42</v>
      </c>
      <c r="B26" s="43">
        <v>21899</v>
      </c>
      <c r="C26" s="43">
        <v>28214</v>
      </c>
      <c r="D26" s="43">
        <v>42296</v>
      </c>
      <c r="E26" s="49">
        <v>38770</v>
      </c>
      <c r="F26" s="43">
        <v>76136</v>
      </c>
      <c r="G26" s="43">
        <v>82174.318602428</v>
      </c>
      <c r="H26" s="41">
        <v>106705.02333234284</v>
      </c>
      <c r="I26" s="41">
        <v>139415.43644503312</v>
      </c>
      <c r="J26" s="41">
        <v>176556.3922556814</v>
      </c>
      <c r="K26" s="41">
        <v>221939.12402844074</v>
      </c>
    </row>
    <row r="27" spans="1:11" ht="12.75">
      <c r="A27" s="43" t="s">
        <v>43</v>
      </c>
      <c r="B27" s="43"/>
      <c r="C27" s="43"/>
      <c r="D27" s="43"/>
      <c r="E27" s="49">
        <v>155630</v>
      </c>
      <c r="F27" s="43">
        <v>381932</v>
      </c>
      <c r="G27" s="43">
        <v>454747.62</v>
      </c>
      <c r="H27" s="41">
        <v>486579.9534</v>
      </c>
      <c r="I27" s="41">
        <v>520640.55013800005</v>
      </c>
      <c r="J27" s="41">
        <v>557085.38864766</v>
      </c>
      <c r="K27" s="41">
        <v>596081.3658529962</v>
      </c>
    </row>
    <row r="28" spans="1:11" ht="12.75">
      <c r="A28" s="43" t="s">
        <v>44</v>
      </c>
      <c r="B28" s="43">
        <v>70725</v>
      </c>
      <c r="C28" s="43">
        <v>104660</v>
      </c>
      <c r="D28" s="43">
        <v>136472</v>
      </c>
      <c r="E28" s="49">
        <v>224312</v>
      </c>
      <c r="F28" s="43">
        <v>295400</v>
      </c>
      <c r="G28" s="43">
        <v>291794.768383082</v>
      </c>
      <c r="H28" s="41">
        <v>494838.99829161796</v>
      </c>
      <c r="I28" s="41">
        <v>646531.8385431462</v>
      </c>
      <c r="J28" s="41">
        <v>818771.0902200982</v>
      </c>
      <c r="K28" s="41">
        <v>1029231.1494454687</v>
      </c>
    </row>
    <row r="29" spans="1:11" ht="12.75">
      <c r="A29" s="43" t="s">
        <v>45</v>
      </c>
      <c r="B29" s="43">
        <v>4986</v>
      </c>
      <c r="C29" s="43">
        <v>10710</v>
      </c>
      <c r="D29" s="43">
        <v>11239</v>
      </c>
      <c r="E29" s="49">
        <v>16376</v>
      </c>
      <c r="F29" s="43">
        <v>38769.333333333336</v>
      </c>
      <c r="G29" s="43">
        <v>54302.5</v>
      </c>
      <c r="H29" s="41">
        <v>58103.675</v>
      </c>
      <c r="I29" s="41">
        <v>62170.932250000005</v>
      </c>
      <c r="J29" s="41">
        <v>66522.8975075</v>
      </c>
      <c r="K29" s="41">
        <v>71179.500333025</v>
      </c>
    </row>
    <row r="30" spans="1:11" ht="12.75">
      <c r="A30" s="43" t="s">
        <v>46</v>
      </c>
      <c r="B30" s="43">
        <v>71084</v>
      </c>
      <c r="C30" s="43">
        <v>79746</v>
      </c>
      <c r="D30" s="43">
        <v>142084</v>
      </c>
      <c r="E30" s="49">
        <v>177466</v>
      </c>
      <c r="F30" s="43">
        <v>400019</v>
      </c>
      <c r="G30" s="43">
        <v>412181.83336237626</v>
      </c>
      <c r="H30" s="41">
        <v>531931.0660638312</v>
      </c>
      <c r="I30" s="41">
        <v>694994.4755926284</v>
      </c>
      <c r="J30" s="41">
        <v>880144.4113876333</v>
      </c>
      <c r="K30" s="41">
        <v>1106380.1043182742</v>
      </c>
    </row>
    <row r="31" spans="1:11" ht="12.75">
      <c r="A31" s="43" t="s">
        <v>47</v>
      </c>
      <c r="B31" s="43">
        <v>8647</v>
      </c>
      <c r="C31" s="43">
        <v>1012</v>
      </c>
      <c r="D31" s="43">
        <v>28465</v>
      </c>
      <c r="E31" s="49">
        <v>50444</v>
      </c>
      <c r="F31" s="43">
        <v>30218.666666666668</v>
      </c>
      <c r="G31" s="43">
        <v>2400</v>
      </c>
      <c r="H31" s="41">
        <v>2568</v>
      </c>
      <c r="I31" s="41">
        <v>2747.76</v>
      </c>
      <c r="J31" s="41">
        <v>2940.1032000000005</v>
      </c>
      <c r="K31" s="41">
        <v>3145.9104240000006</v>
      </c>
    </row>
    <row r="32" spans="1:11" ht="12.75">
      <c r="A32" s="43" t="s">
        <v>48</v>
      </c>
      <c r="B32" s="43">
        <v>27686</v>
      </c>
      <c r="C32" s="43">
        <v>9954</v>
      </c>
      <c r="D32" s="43">
        <v>82220</v>
      </c>
      <c r="E32" s="49">
        <v>38874</v>
      </c>
      <c r="F32" s="43">
        <v>0</v>
      </c>
      <c r="G32" s="43">
        <v>52207.44</v>
      </c>
      <c r="H32" s="41">
        <v>55861.96080000001</v>
      </c>
      <c r="I32" s="41">
        <v>59772.298056000014</v>
      </c>
      <c r="J32" s="41">
        <v>63956.35891992002</v>
      </c>
      <c r="K32" s="41">
        <v>68433.30404431443</v>
      </c>
    </row>
    <row r="33" spans="1:11" ht="12.75">
      <c r="A33" s="43" t="s">
        <v>49</v>
      </c>
      <c r="B33" s="43">
        <v>22085</v>
      </c>
      <c r="C33" s="43">
        <v>41283</v>
      </c>
      <c r="D33" s="43">
        <v>21877</v>
      </c>
      <c r="E33" s="49">
        <v>12941</v>
      </c>
      <c r="F33" s="43">
        <v>35092</v>
      </c>
      <c r="G33" s="43">
        <v>34347</v>
      </c>
      <c r="H33" s="41">
        <v>36751.29</v>
      </c>
      <c r="I33" s="41">
        <v>39323.880300000004</v>
      </c>
      <c r="J33" s="41">
        <v>42076.551921000006</v>
      </c>
      <c r="K33" s="41">
        <v>45021.91055547001</v>
      </c>
    </row>
    <row r="34" spans="1:11" ht="12.75">
      <c r="A34" s="43" t="s">
        <v>50</v>
      </c>
      <c r="B34" s="43">
        <v>442404</v>
      </c>
      <c r="C34" s="43">
        <v>384526</v>
      </c>
      <c r="D34" s="43">
        <v>151950</v>
      </c>
      <c r="E34" s="49">
        <v>371554</v>
      </c>
      <c r="F34" s="43">
        <v>551829.3333333334</v>
      </c>
      <c r="G34" s="43">
        <v>348442</v>
      </c>
      <c r="H34" s="41">
        <v>372832.94</v>
      </c>
      <c r="I34" s="41">
        <v>398931.24580000003</v>
      </c>
      <c r="J34" s="41">
        <v>426856.43300600006</v>
      </c>
      <c r="K34" s="41">
        <v>456736.3833164201</v>
      </c>
    </row>
    <row r="35" spans="1:11" ht="12.75">
      <c r="A35" s="43" t="s">
        <v>51</v>
      </c>
      <c r="B35" s="43">
        <v>45279</v>
      </c>
      <c r="C35" s="43">
        <v>52156</v>
      </c>
      <c r="D35" s="43">
        <v>86925</v>
      </c>
      <c r="E35" s="49">
        <v>70468</v>
      </c>
      <c r="F35" s="43">
        <v>0</v>
      </c>
      <c r="G35" s="43">
        <v>0</v>
      </c>
      <c r="H35" s="41">
        <v>151872.81443191794</v>
      </c>
      <c r="I35" s="41">
        <v>187015.5384430142</v>
      </c>
      <c r="J35" s="41">
        <v>226890.81965699923</v>
      </c>
      <c r="K35" s="41">
        <v>286270.7951218028</v>
      </c>
    </row>
    <row r="36" spans="1:11" ht="12.75">
      <c r="A36" s="43" t="s">
        <v>52</v>
      </c>
      <c r="B36" s="43">
        <v>139002</v>
      </c>
      <c r="C36" s="43">
        <v>308889</v>
      </c>
      <c r="D36" s="43">
        <v>346205</v>
      </c>
      <c r="E36" s="49">
        <v>467923</v>
      </c>
      <c r="F36" s="43">
        <v>935292</v>
      </c>
      <c r="G36" s="43">
        <v>931748.7296815143</v>
      </c>
      <c r="H36" s="41">
        <v>1561886.2602641669</v>
      </c>
      <c r="I36" s="41">
        <v>1964064.7408347356</v>
      </c>
      <c r="J36" s="41">
        <v>2393643.929005098</v>
      </c>
      <c r="K36" s="41">
        <v>2896832.3886659048</v>
      </c>
    </row>
    <row r="37" spans="1:11" ht="12.75">
      <c r="A37" s="43" t="s">
        <v>53</v>
      </c>
      <c r="B37" s="43">
        <v>17404</v>
      </c>
      <c r="C37" s="43">
        <v>37113</v>
      </c>
      <c r="D37" s="43">
        <v>39090</v>
      </c>
      <c r="E37" s="49">
        <v>73170</v>
      </c>
      <c r="F37" s="43">
        <v>38552</v>
      </c>
      <c r="G37" s="43">
        <v>41251</v>
      </c>
      <c r="H37" s="41">
        <v>44138.57</v>
      </c>
      <c r="I37" s="41">
        <v>47228.2699</v>
      </c>
      <c r="J37" s="41">
        <v>50534.248793</v>
      </c>
      <c r="K37" s="41">
        <v>54071.64620851</v>
      </c>
    </row>
    <row r="38" spans="1:11" ht="12.75">
      <c r="A38" s="43" t="s">
        <v>54</v>
      </c>
      <c r="B38" s="43">
        <v>21696</v>
      </c>
      <c r="C38" s="43">
        <v>29149</v>
      </c>
      <c r="D38" s="43">
        <v>33557</v>
      </c>
      <c r="E38" s="49">
        <v>37742</v>
      </c>
      <c r="F38" s="43">
        <v>50674.666666666664</v>
      </c>
      <c r="G38" s="43">
        <v>66129.5</v>
      </c>
      <c r="H38" s="41">
        <v>70758.565</v>
      </c>
      <c r="I38" s="41">
        <v>75711.66455</v>
      </c>
      <c r="J38" s="41">
        <v>81011.48106850001</v>
      </c>
      <c r="K38" s="41">
        <v>86682.28474329502</v>
      </c>
    </row>
    <row r="39" spans="1:11" ht="12.75">
      <c r="A39" s="43" t="s">
        <v>55</v>
      </c>
      <c r="B39" s="43">
        <v>0</v>
      </c>
      <c r="C39" s="43">
        <v>0</v>
      </c>
      <c r="D39" s="43">
        <v>0</v>
      </c>
      <c r="E39" s="49">
        <v>0</v>
      </c>
      <c r="F39" s="43">
        <v>22762.666666666668</v>
      </c>
      <c r="G39" s="43">
        <v>49220</v>
      </c>
      <c r="H39" s="41">
        <v>34079.73924102564</v>
      </c>
      <c r="I39" s="41">
        <v>38610.33986953847</v>
      </c>
      <c r="J39" s="41">
        <v>50493.744473829756</v>
      </c>
      <c r="K39" s="41">
        <v>63851.6350573611</v>
      </c>
    </row>
    <row r="40" spans="1:11" ht="12.75">
      <c r="A40" s="43" t="s">
        <v>56</v>
      </c>
      <c r="B40" s="43">
        <v>35119</v>
      </c>
      <c r="C40" s="43">
        <v>42072</v>
      </c>
      <c r="D40" s="43">
        <v>51857</v>
      </c>
      <c r="E40" s="49">
        <v>67494</v>
      </c>
      <c r="F40" s="43">
        <v>112812</v>
      </c>
      <c r="G40" s="43">
        <v>129058.25384409359</v>
      </c>
      <c r="H40" s="41">
        <v>169099.0329702055</v>
      </c>
      <c r="I40" s="41">
        <v>220936.3228434676</v>
      </c>
      <c r="J40" s="41">
        <v>279794.8424804349</v>
      </c>
      <c r="K40" s="41">
        <v>351714.3811924774</v>
      </c>
    </row>
    <row r="41" spans="1:11" ht="12.75">
      <c r="A41" s="43" t="s">
        <v>57</v>
      </c>
      <c r="B41" s="43">
        <v>6175</v>
      </c>
      <c r="C41" s="43">
        <v>9348</v>
      </c>
      <c r="D41" s="43">
        <v>9530</v>
      </c>
      <c r="E41" s="49">
        <v>9410</v>
      </c>
      <c r="F41" s="43">
        <v>11728</v>
      </c>
      <c r="G41" s="43">
        <v>10657.2</v>
      </c>
      <c r="H41" s="41">
        <v>11403.204000000002</v>
      </c>
      <c r="I41" s="41">
        <v>12201.428280000002</v>
      </c>
      <c r="J41" s="41">
        <v>13055.528259600003</v>
      </c>
      <c r="K41" s="41">
        <v>13969.415237772004</v>
      </c>
    </row>
    <row r="42" spans="1:11" ht="12.75">
      <c r="A42" s="43" t="s">
        <v>58</v>
      </c>
      <c r="B42" s="43">
        <v>59355</v>
      </c>
      <c r="C42" s="43">
        <v>100128</v>
      </c>
      <c r="D42" s="43">
        <v>167753</v>
      </c>
      <c r="E42" s="49">
        <v>86624</v>
      </c>
      <c r="F42" s="43">
        <v>96318.66666666667</v>
      </c>
      <c r="G42" s="43">
        <v>116721.12</v>
      </c>
      <c r="H42" s="41">
        <v>124891.5984</v>
      </c>
      <c r="I42" s="41">
        <v>133634.01028800002</v>
      </c>
      <c r="J42" s="41">
        <v>142988.39100816002</v>
      </c>
      <c r="K42" s="41">
        <v>152997.57837873124</v>
      </c>
    </row>
    <row r="43" spans="1:11" ht="12.75">
      <c r="A43" s="43" t="s">
        <v>59</v>
      </c>
      <c r="B43" s="43">
        <v>5047</v>
      </c>
      <c r="C43" s="43">
        <v>13510</v>
      </c>
      <c r="D43" s="43">
        <v>30390</v>
      </c>
      <c r="E43" s="49">
        <v>0</v>
      </c>
      <c r="F43" s="43">
        <v>400</v>
      </c>
      <c r="G43" s="43">
        <v>0</v>
      </c>
      <c r="H43" s="41">
        <v>53500</v>
      </c>
      <c r="I43" s="41">
        <v>57245</v>
      </c>
      <c r="J43" s="41">
        <v>61252.15</v>
      </c>
      <c r="K43" s="41">
        <v>65539.80050000001</v>
      </c>
    </row>
    <row r="44" spans="1:11" ht="12.75">
      <c r="A44" s="43" t="s">
        <v>60</v>
      </c>
      <c r="B44" s="43">
        <v>29607</v>
      </c>
      <c r="C44" s="43">
        <v>19979</v>
      </c>
      <c r="D44" s="43">
        <v>86269</v>
      </c>
      <c r="E44" s="49">
        <v>15492</v>
      </c>
      <c r="F44" s="43">
        <v>60000</v>
      </c>
      <c r="G44" s="43">
        <v>163600</v>
      </c>
      <c r="H44" s="41">
        <v>175052</v>
      </c>
      <c r="I44" s="41">
        <v>187305.64</v>
      </c>
      <c r="J44" s="41">
        <v>200417.03480000002</v>
      </c>
      <c r="K44" s="41">
        <v>214446.22723600004</v>
      </c>
    </row>
    <row r="45" spans="1:11" ht="12.75">
      <c r="A45" s="43" t="s">
        <v>61</v>
      </c>
      <c r="B45" s="43">
        <v>3601</v>
      </c>
      <c r="C45" s="43">
        <v>4242</v>
      </c>
      <c r="D45" s="43">
        <v>12611</v>
      </c>
      <c r="E45" s="49">
        <v>18915</v>
      </c>
      <c r="F45" s="43">
        <v>14670.666666666666</v>
      </c>
      <c r="G45" s="43">
        <v>30623</v>
      </c>
      <c r="H45" s="41">
        <v>32766.61</v>
      </c>
      <c r="I45" s="41">
        <v>35060.2727</v>
      </c>
      <c r="J45" s="41">
        <v>37514.49178900001</v>
      </c>
      <c r="K45" s="41">
        <v>40140.50621423001</v>
      </c>
    </row>
    <row r="46" spans="1:11" ht="12.75">
      <c r="A46" s="43" t="s">
        <v>62</v>
      </c>
      <c r="B46" s="43">
        <v>963614</v>
      </c>
      <c r="C46" s="43">
        <v>1102550</v>
      </c>
      <c r="D46" s="43">
        <v>1471184</v>
      </c>
      <c r="E46" s="49">
        <v>2182884</v>
      </c>
      <c r="F46" s="43">
        <v>3215532</v>
      </c>
      <c r="G46" s="43">
        <v>3795092.45</v>
      </c>
      <c r="H46" s="41">
        <v>4887439.881276564</v>
      </c>
      <c r="I46" s="41">
        <v>6385684.036868598</v>
      </c>
      <c r="J46" s="41">
        <v>8086861.572740725</v>
      </c>
      <c r="K46" s="41">
        <v>10165539.466813503</v>
      </c>
    </row>
    <row r="47" spans="1:11" ht="12.75">
      <c r="A47" s="43" t="s">
        <v>63</v>
      </c>
      <c r="B47" s="43">
        <v>0</v>
      </c>
      <c r="C47" s="43">
        <v>20474</v>
      </c>
      <c r="D47" s="43">
        <v>52991</v>
      </c>
      <c r="E47" s="49">
        <v>33838</v>
      </c>
      <c r="F47" s="43">
        <v>29173.333333333332</v>
      </c>
      <c r="G47" s="43">
        <v>70196</v>
      </c>
      <c r="H47" s="41">
        <v>75109.72</v>
      </c>
      <c r="I47" s="41">
        <v>80367.40040000001</v>
      </c>
      <c r="J47" s="41">
        <v>85993.11842800002</v>
      </c>
      <c r="K47" s="41">
        <v>92012.63671796002</v>
      </c>
    </row>
    <row r="48" spans="1:11" ht="12.75">
      <c r="A48" s="43" t="s">
        <v>64</v>
      </c>
      <c r="B48" s="43">
        <v>0</v>
      </c>
      <c r="C48" s="43">
        <v>0</v>
      </c>
      <c r="D48" s="43">
        <v>88730</v>
      </c>
      <c r="E48" s="49">
        <v>104963</v>
      </c>
      <c r="F48" s="43">
        <v>153801.33333333334</v>
      </c>
      <c r="G48" s="43">
        <v>0</v>
      </c>
      <c r="H48" s="41">
        <v>0</v>
      </c>
      <c r="I48" s="41">
        <v>0</v>
      </c>
      <c r="J48" s="41">
        <v>0</v>
      </c>
      <c r="K48" s="41">
        <v>0</v>
      </c>
    </row>
    <row r="49" spans="1:11" ht="12.75">
      <c r="A49" s="43" t="s">
        <v>65</v>
      </c>
      <c r="B49" s="43">
        <v>32129</v>
      </c>
      <c r="C49" s="43">
        <v>37954</v>
      </c>
      <c r="D49" s="43">
        <v>46705</v>
      </c>
      <c r="E49" s="49">
        <v>92635</v>
      </c>
      <c r="F49" s="43">
        <v>169928</v>
      </c>
      <c r="G49" s="43">
        <v>132148</v>
      </c>
      <c r="H49" s="41">
        <v>286979.60197412776</v>
      </c>
      <c r="I49" s="41">
        <v>374953.1672509167</v>
      </c>
      <c r="J49" s="41">
        <v>474842.52936914604</v>
      </c>
      <c r="K49" s="41">
        <v>596897.8731000673</v>
      </c>
    </row>
    <row r="50" spans="1:11" ht="12.75">
      <c r="A50" s="43" t="s">
        <v>66</v>
      </c>
      <c r="B50" s="43">
        <v>17099</v>
      </c>
      <c r="C50" s="43">
        <v>22310</v>
      </c>
      <c r="D50" s="43">
        <v>18830</v>
      </c>
      <c r="E50" s="49">
        <v>19323</v>
      </c>
      <c r="F50" s="43">
        <v>27634.666666666668</v>
      </c>
      <c r="G50" s="43">
        <v>38459</v>
      </c>
      <c r="H50" s="41">
        <v>46670.270000751465</v>
      </c>
      <c r="I50" s="41">
        <v>60977.03611288309</v>
      </c>
      <c r="J50" s="41">
        <v>77221.61749843007</v>
      </c>
      <c r="K50" s="41">
        <v>97070.95803612507</v>
      </c>
    </row>
    <row r="51" spans="1:11" ht="12.75">
      <c r="A51" s="43" t="s">
        <v>67</v>
      </c>
      <c r="B51" s="43">
        <v>198018</v>
      </c>
      <c r="C51" s="43">
        <v>263854</v>
      </c>
      <c r="D51" s="43">
        <v>277724</v>
      </c>
      <c r="E51" s="49">
        <v>311820</v>
      </c>
      <c r="F51" s="43">
        <v>322354.6666666667</v>
      </c>
      <c r="G51" s="43">
        <v>337999.8290207367</v>
      </c>
      <c r="H51" s="41">
        <v>442394.56527211244</v>
      </c>
      <c r="I51" s="41">
        <v>578010.5703760972</v>
      </c>
      <c r="J51" s="41">
        <v>731995.4202595626</v>
      </c>
      <c r="K51" s="41">
        <v>920150.3286834972</v>
      </c>
    </row>
    <row r="52" spans="1:11" ht="12.75">
      <c r="A52" s="43" t="s">
        <v>68</v>
      </c>
      <c r="B52" s="43">
        <v>55488</v>
      </c>
      <c r="C52" s="43">
        <v>84982</v>
      </c>
      <c r="D52" s="43">
        <v>119966</v>
      </c>
      <c r="E52" s="49">
        <v>115809</v>
      </c>
      <c r="F52" s="43">
        <v>194784</v>
      </c>
      <c r="G52" s="43">
        <v>238431.75731660257</v>
      </c>
      <c r="H52" s="41">
        <v>278251.6186734001</v>
      </c>
      <c r="I52" s="41">
        <v>342637.8610516477</v>
      </c>
      <c r="J52" s="41">
        <v>415694.7908540662</v>
      </c>
      <c r="K52" s="41">
        <v>524486.9690438972</v>
      </c>
    </row>
    <row r="53" spans="1:11" ht="12.75">
      <c r="A53" s="43" t="s">
        <v>69</v>
      </c>
      <c r="B53" s="43">
        <v>99250</v>
      </c>
      <c r="C53" s="43">
        <v>175672</v>
      </c>
      <c r="D53" s="43">
        <v>231601</v>
      </c>
      <c r="E53" s="49">
        <v>422686</v>
      </c>
      <c r="F53" s="43">
        <v>916022.6666666666</v>
      </c>
      <c r="G53" s="43">
        <v>1316534.42</v>
      </c>
      <c r="H53" s="41">
        <v>1390846.5687843745</v>
      </c>
      <c r="I53" s="41">
        <v>1698327.505393055</v>
      </c>
      <c r="J53" s="41">
        <v>2010065.6818513884</v>
      </c>
      <c r="K53" s="41">
        <v>2361439.877492708</v>
      </c>
    </row>
    <row r="54" spans="1:11" ht="12.75">
      <c r="A54" s="43" t="s">
        <v>70</v>
      </c>
      <c r="B54" s="43">
        <v>33754</v>
      </c>
      <c r="C54" s="43">
        <v>70060</v>
      </c>
      <c r="D54" s="43">
        <v>47799</v>
      </c>
      <c r="E54" s="49">
        <v>83573</v>
      </c>
      <c r="F54" s="43">
        <v>68837.33333333333</v>
      </c>
      <c r="G54" s="43">
        <v>76314.91666666667</v>
      </c>
      <c r="H54" s="41">
        <v>81656.96083333335</v>
      </c>
      <c r="I54" s="41">
        <v>87372.94809166668</v>
      </c>
      <c r="J54" s="41">
        <v>93489.05445808335</v>
      </c>
      <c r="K54" s="41">
        <v>100033.28827014919</v>
      </c>
    </row>
    <row r="55" spans="1:11" ht="12.75">
      <c r="A55" s="43" t="s">
        <v>71</v>
      </c>
      <c r="B55" s="43">
        <v>14786</v>
      </c>
      <c r="C55" s="43">
        <v>12602</v>
      </c>
      <c r="D55" s="43">
        <v>6223</v>
      </c>
      <c r="E55" s="49">
        <v>8460</v>
      </c>
      <c r="F55" s="43">
        <v>11268</v>
      </c>
      <c r="G55" s="43">
        <v>14290.6</v>
      </c>
      <c r="H55" s="41">
        <v>15290.942000000001</v>
      </c>
      <c r="I55" s="41">
        <v>16361.307940000002</v>
      </c>
      <c r="J55" s="41">
        <v>17506.599495800005</v>
      </c>
      <c r="K55" s="41">
        <v>18732.061460506007</v>
      </c>
    </row>
    <row r="56" spans="1:11" ht="12.75">
      <c r="A56" s="43" t="s">
        <v>72</v>
      </c>
      <c r="B56" s="43">
        <v>31755</v>
      </c>
      <c r="C56" s="43">
        <v>64682</v>
      </c>
      <c r="D56" s="43">
        <v>34830</v>
      </c>
      <c r="E56" s="49">
        <v>167728</v>
      </c>
      <c r="F56" s="43">
        <v>387792</v>
      </c>
      <c r="G56" s="43">
        <v>102720</v>
      </c>
      <c r="H56" s="41">
        <v>391247.07362549775</v>
      </c>
      <c r="I56" s="41">
        <v>481779.9842059729</v>
      </c>
      <c r="J56" s="41">
        <v>584504.6696167324</v>
      </c>
      <c r="K56" s="41">
        <v>737476.3631976983</v>
      </c>
    </row>
    <row r="57" spans="1:11" ht="12.75">
      <c r="A57" s="43" t="s">
        <v>73</v>
      </c>
      <c r="B57" s="43">
        <v>74170</v>
      </c>
      <c r="C57" s="43">
        <v>107804</v>
      </c>
      <c r="D57" s="43">
        <v>107894</v>
      </c>
      <c r="E57" s="49">
        <v>509191</v>
      </c>
      <c r="F57" s="43">
        <v>200390.66666666666</v>
      </c>
      <c r="G57" s="43">
        <v>100000</v>
      </c>
      <c r="H57" s="41">
        <v>332543.9641122824</v>
      </c>
      <c r="I57" s="41">
        <v>409493.22455805296</v>
      </c>
      <c r="J57" s="41">
        <v>496804.9935180926</v>
      </c>
      <c r="K57" s="41">
        <v>626824.6583528932</v>
      </c>
    </row>
    <row r="58" spans="1:11" ht="12.75">
      <c r="A58" s="43" t="s">
        <v>74</v>
      </c>
      <c r="B58" s="43">
        <v>0</v>
      </c>
      <c r="C58" s="43">
        <v>0</v>
      </c>
      <c r="D58" s="43">
        <v>12501</v>
      </c>
      <c r="E58" s="49">
        <v>11806</v>
      </c>
      <c r="F58" s="43">
        <v>4466.666666666667</v>
      </c>
      <c r="G58" s="43">
        <v>15408</v>
      </c>
      <c r="H58" s="41">
        <v>15596.038075300405</v>
      </c>
      <c r="I58" s="41">
        <v>19204.895024432204</v>
      </c>
      <c r="J58" s="41">
        <v>23299.745089618867</v>
      </c>
      <c r="K58" s="41">
        <v>29397.56030245692</v>
      </c>
    </row>
    <row r="59" spans="1:11" ht="12.75">
      <c r="A59" s="43" t="s">
        <v>75</v>
      </c>
      <c r="B59" s="43">
        <v>203041</v>
      </c>
      <c r="C59" s="43">
        <v>500981</v>
      </c>
      <c r="D59" s="43">
        <v>510732</v>
      </c>
      <c r="E59" s="49">
        <v>576239</v>
      </c>
      <c r="F59" s="43">
        <v>1065190.6666666665</v>
      </c>
      <c r="G59" s="43">
        <v>1398113.34</v>
      </c>
      <c r="H59" s="41">
        <v>1767660.8033744323</v>
      </c>
      <c r="I59" s="41">
        <v>2176690.003172846</v>
      </c>
      <c r="J59" s="41">
        <v>2640801.8449738147</v>
      </c>
      <c r="K59" s="41">
        <v>3331930.507645186</v>
      </c>
    </row>
    <row r="60" spans="1:11" ht="12.75">
      <c r="A60" s="43" t="s">
        <v>76</v>
      </c>
      <c r="B60" s="43">
        <v>145755</v>
      </c>
      <c r="C60" s="43">
        <v>151402</v>
      </c>
      <c r="D60" s="43">
        <v>198804</v>
      </c>
      <c r="E60" s="49">
        <v>201537</v>
      </c>
      <c r="F60" s="43">
        <v>282972</v>
      </c>
      <c r="G60" s="43">
        <v>326885.4</v>
      </c>
      <c r="H60" s="41">
        <v>437761.6670686912</v>
      </c>
      <c r="I60" s="41">
        <v>539057.8569495265</v>
      </c>
      <c r="J60" s="41">
        <v>653995.2777404748</v>
      </c>
      <c r="K60" s="41">
        <v>825153.4744671389</v>
      </c>
    </row>
    <row r="61" spans="1:11" ht="12.75">
      <c r="A61" s="43" t="s">
        <v>77</v>
      </c>
      <c r="B61" s="43">
        <v>256225</v>
      </c>
      <c r="C61" s="43">
        <v>331142</v>
      </c>
      <c r="D61" s="43">
        <v>440054</v>
      </c>
      <c r="E61" s="49">
        <v>614160</v>
      </c>
      <c r="F61" s="43">
        <v>770310.6666666666</v>
      </c>
      <c r="G61" s="43">
        <v>862413.79</v>
      </c>
      <c r="H61" s="41">
        <v>1090365.5825806912</v>
      </c>
      <c r="I61" s="41">
        <v>1342671.545851089</v>
      </c>
      <c r="J61" s="41">
        <v>1628954.738758839</v>
      </c>
      <c r="K61" s="41">
        <v>2055271.2048327073</v>
      </c>
    </row>
    <row r="62" spans="1:11" ht="12.75">
      <c r="A62" s="43" t="s">
        <v>78</v>
      </c>
      <c r="B62" s="43">
        <v>306325</v>
      </c>
      <c r="C62" s="43">
        <v>187070</v>
      </c>
      <c r="D62" s="43">
        <v>329023</v>
      </c>
      <c r="E62" s="49">
        <v>192200</v>
      </c>
      <c r="F62" s="43">
        <v>1049042.6666666667</v>
      </c>
      <c r="G62" s="43">
        <v>600554.3087500001</v>
      </c>
      <c r="H62" s="41">
        <v>1063997.1631953302</v>
      </c>
      <c r="I62" s="41">
        <v>1310201.5862491014</v>
      </c>
      <c r="J62" s="41">
        <v>1589561.5642148454</v>
      </c>
      <c r="K62" s="41">
        <v>2005568.3767670805</v>
      </c>
    </row>
    <row r="63" spans="1:11" ht="12.75">
      <c r="A63" s="43" t="s">
        <v>79</v>
      </c>
      <c r="B63" s="43">
        <v>191919</v>
      </c>
      <c r="C63" s="43">
        <v>53182</v>
      </c>
      <c r="D63" s="43">
        <v>174611</v>
      </c>
      <c r="E63" s="49">
        <v>113894</v>
      </c>
      <c r="F63" s="43">
        <v>170026.66666666666</v>
      </c>
      <c r="G63" s="43">
        <v>23200</v>
      </c>
      <c r="H63" s="41">
        <v>255780.88571401202</v>
      </c>
      <c r="I63" s="41">
        <v>314967.4959548516</v>
      </c>
      <c r="J63" s="41">
        <v>382124.5759441777</v>
      </c>
      <c r="K63" s="41">
        <v>482131.0371062733</v>
      </c>
    </row>
    <row r="64" spans="1:11" ht="12.75">
      <c r="A64" s="43" t="s">
        <v>80</v>
      </c>
      <c r="B64" s="43">
        <v>32711</v>
      </c>
      <c r="C64" s="43">
        <v>51085</v>
      </c>
      <c r="D64" s="43">
        <v>95494</v>
      </c>
      <c r="E64" s="49">
        <v>107252</v>
      </c>
      <c r="F64" s="43">
        <v>144140</v>
      </c>
      <c r="G64" s="43">
        <v>211200</v>
      </c>
      <c r="H64" s="41">
        <v>225984</v>
      </c>
      <c r="I64" s="41">
        <v>241802.88</v>
      </c>
      <c r="J64" s="41">
        <v>258729.08160000003</v>
      </c>
      <c r="K64" s="41">
        <v>276840.1173120001</v>
      </c>
    </row>
    <row r="65" spans="1:11" ht="12.75">
      <c r="A65" s="43" t="s">
        <v>81</v>
      </c>
      <c r="B65" s="43">
        <v>20346</v>
      </c>
      <c r="C65" s="43">
        <v>17236</v>
      </c>
      <c r="D65" s="43">
        <v>15176</v>
      </c>
      <c r="E65" s="49">
        <v>8441</v>
      </c>
      <c r="F65" s="43">
        <v>27790.666666666668</v>
      </c>
      <c r="G65" s="43">
        <v>45118.33333333334</v>
      </c>
      <c r="H65" s="41">
        <v>48276.61666666668</v>
      </c>
      <c r="I65" s="41">
        <v>51655.97983333335</v>
      </c>
      <c r="J65" s="41">
        <v>55271.898421666694</v>
      </c>
      <c r="K65" s="41">
        <v>59140.93131118337</v>
      </c>
    </row>
    <row r="66" spans="1:11" ht="12.75">
      <c r="A66" s="43" t="s">
        <v>99</v>
      </c>
      <c r="B66" s="43"/>
      <c r="C66" s="43"/>
      <c r="D66" s="43"/>
      <c r="E66" s="49"/>
      <c r="F66" s="43"/>
      <c r="G66" s="43">
        <v>97977.73</v>
      </c>
      <c r="H66" s="41">
        <v>128239.16330158601</v>
      </c>
      <c r="I66" s="41">
        <v>167550.8646425404</v>
      </c>
      <c r="J66" s="41">
        <v>212187.23647054826</v>
      </c>
      <c r="K66" s="41">
        <v>266728.65700660413</v>
      </c>
    </row>
    <row r="67" spans="1:11" ht="12.75">
      <c r="A67" s="43" t="s">
        <v>100</v>
      </c>
      <c r="B67" s="43"/>
      <c r="C67" s="43"/>
      <c r="D67" s="43"/>
      <c r="E67" s="49"/>
      <c r="F67" s="43"/>
      <c r="G67" s="43">
        <v>61700</v>
      </c>
      <c r="H67" s="41">
        <v>80756.68190830566</v>
      </c>
      <c r="I67" s="41">
        <v>105512.63382448994</v>
      </c>
      <c r="J67" s="41">
        <v>133621.71679454943</v>
      </c>
      <c r="K67" s="41">
        <v>167968.3550262644</v>
      </c>
    </row>
    <row r="68" spans="1:11" ht="12.75">
      <c r="A68" s="43" t="s">
        <v>101</v>
      </c>
      <c r="B68" s="43"/>
      <c r="C68" s="43"/>
      <c r="D68" s="43"/>
      <c r="E68" s="49"/>
      <c r="F68" s="43"/>
      <c r="G68" s="43">
        <v>46644.206666666665</v>
      </c>
      <c r="H68" s="41">
        <v>61050.75138809191</v>
      </c>
      <c r="I68" s="41">
        <v>79765.85248061318</v>
      </c>
      <c r="J68" s="41">
        <v>101015.8666664468</v>
      </c>
      <c r="K68" s="41">
        <v>126981.37220915908</v>
      </c>
    </row>
    <row r="69" spans="1:11" ht="12.75">
      <c r="A69" s="43" t="s">
        <v>82</v>
      </c>
      <c r="B69" s="43">
        <v>251760</v>
      </c>
      <c r="C69" s="43">
        <v>235137</v>
      </c>
      <c r="D69" s="43">
        <v>52130</v>
      </c>
      <c r="E69" s="49">
        <v>355771</v>
      </c>
      <c r="F69" s="43">
        <v>8041.333333333333</v>
      </c>
      <c r="G69" s="43">
        <v>39585.2</v>
      </c>
      <c r="H69" s="41">
        <v>42356.164</v>
      </c>
      <c r="I69" s="41">
        <v>45321.095479999996</v>
      </c>
      <c r="J69" s="41">
        <v>48493.5721636</v>
      </c>
      <c r="K69" s="41">
        <v>51888.122215052004</v>
      </c>
    </row>
    <row r="70" spans="1:11" ht="12.75">
      <c r="A70" s="43"/>
      <c r="B70" s="43"/>
      <c r="C70" s="43"/>
      <c r="D70" s="43"/>
      <c r="E70" s="49"/>
      <c r="F70" s="43"/>
      <c r="G70" s="43"/>
      <c r="H70" s="43"/>
      <c r="I70" s="43"/>
      <c r="J70" s="43"/>
      <c r="K70" s="61"/>
    </row>
    <row r="71" spans="1:11" ht="12.75">
      <c r="A71" s="43"/>
      <c r="B71" s="43"/>
      <c r="C71" s="43"/>
      <c r="D71" s="43"/>
      <c r="E71" s="49"/>
      <c r="F71" s="43"/>
      <c r="G71" s="43"/>
      <c r="H71" s="43"/>
      <c r="I71" s="43"/>
      <c r="J71" s="43"/>
      <c r="K71" s="61"/>
    </row>
    <row r="72" spans="1:11" ht="12.75">
      <c r="A72" s="16" t="s">
        <v>94</v>
      </c>
      <c r="B72" s="43"/>
      <c r="C72" s="43"/>
      <c r="D72" s="43"/>
      <c r="E72" s="49"/>
      <c r="F72" s="43"/>
      <c r="G72" s="43"/>
      <c r="H72" s="43"/>
      <c r="I72" s="43"/>
      <c r="J72" s="43"/>
      <c r="K72" s="61"/>
    </row>
    <row r="73" spans="1:11" ht="12.75">
      <c r="A73" s="43"/>
      <c r="B73" s="43"/>
      <c r="C73" s="43"/>
      <c r="D73" s="43"/>
      <c r="E73" s="49"/>
      <c r="F73" s="43"/>
      <c r="G73" s="43"/>
      <c r="H73" s="43"/>
      <c r="I73" s="43"/>
      <c r="J73" s="43"/>
      <c r="K73" s="61"/>
    </row>
    <row r="74" spans="1:11" ht="12.75">
      <c r="A74" s="43"/>
      <c r="B74" s="43"/>
      <c r="C74" s="67"/>
      <c r="D74" s="67"/>
      <c r="E74" s="49"/>
      <c r="F74" s="43"/>
      <c r="G74" s="43"/>
      <c r="H74" s="43"/>
      <c r="I74" s="43"/>
      <c r="J74" s="43"/>
      <c r="K74" s="61"/>
    </row>
    <row r="75" spans="1:11" ht="12.75">
      <c r="A75" s="3" t="s">
        <v>112</v>
      </c>
      <c r="B75" s="5">
        <v>113712</v>
      </c>
      <c r="C75" s="5">
        <v>864037</v>
      </c>
      <c r="D75" s="5">
        <v>942074</v>
      </c>
      <c r="E75" s="18">
        <v>1120095</v>
      </c>
      <c r="F75" s="5">
        <v>1211534.6666666667</v>
      </c>
      <c r="G75" s="5">
        <v>1321345.7546335096</v>
      </c>
      <c r="H75" s="41">
        <v>2182578.51697186</v>
      </c>
      <c r="I75" s="41">
        <v>2930017.1907692975</v>
      </c>
      <c r="J75" s="41">
        <v>3811173.589471916</v>
      </c>
      <c r="K75" s="41">
        <v>4927319.606244742</v>
      </c>
    </row>
    <row r="76" spans="1:11" ht="12.75">
      <c r="A76" s="3"/>
      <c r="B76" s="37"/>
      <c r="C76" s="37"/>
      <c r="D76" s="37"/>
      <c r="E76" s="44"/>
      <c r="F76" s="37"/>
      <c r="G76" s="4"/>
      <c r="K76" s="61"/>
    </row>
    <row r="77" spans="1:11" ht="12.75">
      <c r="A77" s="3" t="s">
        <v>0</v>
      </c>
      <c r="B77" s="5">
        <v>373098</v>
      </c>
      <c r="C77" s="5">
        <v>337482</v>
      </c>
      <c r="D77" s="5">
        <v>740100</v>
      </c>
      <c r="E77" s="18">
        <v>1088404</v>
      </c>
      <c r="F77" s="68">
        <v>1134485.4444444445</v>
      </c>
      <c r="G77" s="68">
        <v>664359.2501207663</v>
      </c>
      <c r="H77" s="41">
        <v>1061333.08682776</v>
      </c>
      <c r="I77" s="41">
        <v>1598984.7736016791</v>
      </c>
      <c r="J77" s="41">
        <v>2165770.557879714</v>
      </c>
      <c r="K77" s="41">
        <v>2823140.5434430866</v>
      </c>
    </row>
    <row r="78" spans="1:11" ht="13.5" thickBot="1">
      <c r="A78" s="6" t="s">
        <v>1</v>
      </c>
      <c r="B78" s="7">
        <v>-1527004</v>
      </c>
      <c r="C78" s="7">
        <v>-1840853</v>
      </c>
      <c r="D78" s="7">
        <v>-3102255</v>
      </c>
      <c r="E78" s="19">
        <v>-5258490</v>
      </c>
      <c r="F78" s="7">
        <v>-8108417.333333333</v>
      </c>
      <c r="G78" s="7">
        <v>-7510915.483809523</v>
      </c>
      <c r="H78" s="7">
        <v>-10762312.638342232</v>
      </c>
      <c r="I78" s="7">
        <v>-16976827.36030004</v>
      </c>
      <c r="J78" s="7">
        <v>-24582877.633966133</v>
      </c>
      <c r="K78" s="7">
        <v>-30616218.11836121</v>
      </c>
    </row>
    <row r="79" spans="1:11" ht="12.75">
      <c r="A79" s="3" t="s">
        <v>97</v>
      </c>
      <c r="B79" s="5">
        <v>-1233156</v>
      </c>
      <c r="C79" s="5">
        <v>-707401</v>
      </c>
      <c r="D79" s="5">
        <v>-912049</v>
      </c>
      <c r="E79" s="56">
        <v>-1784653</v>
      </c>
      <c r="F79" s="5">
        <v>-8951988.555555556</v>
      </c>
      <c r="G79" s="5">
        <v>-1423494.919441701</v>
      </c>
      <c r="H79" s="5">
        <v>3343248.3954486605</v>
      </c>
      <c r="I79" s="5">
        <v>11513623.673902787</v>
      </c>
      <c r="J79" s="5">
        <v>21402582.52788984</v>
      </c>
      <c r="K79" s="5">
        <v>35399303.06724852</v>
      </c>
    </row>
    <row r="80" spans="1:7" ht="12.75">
      <c r="A80" s="3"/>
      <c r="B80" s="5"/>
      <c r="C80" s="5"/>
      <c r="D80" s="5"/>
      <c r="E80" s="18"/>
      <c r="F80" s="25"/>
      <c r="G80" s="25"/>
    </row>
    <row r="81" spans="1:7" ht="12.75">
      <c r="A81" s="3" t="s">
        <v>98</v>
      </c>
      <c r="B81" s="5"/>
      <c r="C81" s="5"/>
      <c r="D81" s="5"/>
      <c r="E81" s="18"/>
      <c r="F81" s="25"/>
      <c r="G81" s="68">
        <v>500000</v>
      </c>
    </row>
    <row r="82" spans="1:11" ht="12.75">
      <c r="A82" s="3" t="s">
        <v>2</v>
      </c>
      <c r="B82" s="5">
        <v>2992749</v>
      </c>
      <c r="C82" s="5">
        <v>3185463</v>
      </c>
      <c r="D82" s="5">
        <v>1707329</v>
      </c>
      <c r="E82" s="18">
        <v>1330779</v>
      </c>
      <c r="F82" s="43">
        <v>3002785</v>
      </c>
      <c r="G82" s="5">
        <v>700000</v>
      </c>
      <c r="H82" s="5">
        <v>700000</v>
      </c>
      <c r="I82" s="5">
        <v>700000</v>
      </c>
      <c r="J82" s="33"/>
      <c r="K82" s="30"/>
    </row>
    <row r="83" spans="1:11" ht="13.5" thickBot="1">
      <c r="A83" s="6"/>
      <c r="B83" s="8"/>
      <c r="C83" s="8"/>
      <c r="D83" s="8"/>
      <c r="E83" s="48"/>
      <c r="F83" s="26"/>
      <c r="G83" s="26"/>
      <c r="H83" s="26"/>
      <c r="I83" s="26"/>
      <c r="J83" s="26"/>
      <c r="K83" s="26"/>
    </row>
    <row r="84" spans="1:11" ht="13.5" thickBot="1">
      <c r="A84" s="9" t="s">
        <v>96</v>
      </c>
      <c r="B84" s="10">
        <v>1759593</v>
      </c>
      <c r="C84" s="10">
        <v>2478062</v>
      </c>
      <c r="D84" s="10">
        <v>795280</v>
      </c>
      <c r="E84" s="22">
        <v>-453874</v>
      </c>
      <c r="F84" s="10">
        <v>-5949203.555555556</v>
      </c>
      <c r="G84" s="10">
        <v>-223494.9194417009</v>
      </c>
      <c r="H84" s="10">
        <v>4043248.3954486605</v>
      </c>
      <c r="I84" s="10">
        <v>12213623.673902787</v>
      </c>
      <c r="J84" s="10">
        <v>21402582.52788984</v>
      </c>
      <c r="K84" s="10">
        <v>35399303.06724852</v>
      </c>
    </row>
    <row r="85" spans="1:11" ht="13.5" thickTop="1">
      <c r="A85" s="3"/>
      <c r="B85" s="59"/>
      <c r="C85" s="59"/>
      <c r="D85" s="59"/>
      <c r="E85" s="60"/>
      <c r="F85" s="61"/>
      <c r="G85" s="61"/>
      <c r="H85" s="61"/>
      <c r="I85" s="61"/>
      <c r="J85" s="61"/>
      <c r="K85" s="61"/>
    </row>
    <row r="86" spans="1:10" ht="12.75">
      <c r="A86" s="12" t="s">
        <v>3</v>
      </c>
      <c r="B86" s="61"/>
      <c r="C86" s="61"/>
      <c r="D86" s="61"/>
      <c r="E86" s="60"/>
      <c r="F86" s="61"/>
      <c r="G86" s="61"/>
      <c r="H86" s="61"/>
      <c r="I86" s="61"/>
      <c r="J86" s="61"/>
    </row>
    <row r="87" spans="1:11" ht="12.75">
      <c r="A87" s="3" t="s">
        <v>102</v>
      </c>
      <c r="B87" s="57">
        <v>0.9254562371635315</v>
      </c>
      <c r="C87" s="57">
        <v>0.9672474805852238</v>
      </c>
      <c r="D87" s="57">
        <v>0.9695058494468317</v>
      </c>
      <c r="E87" s="21">
        <v>0.9557576522473769</v>
      </c>
      <c r="F87" s="11">
        <v>0.8459912097967547</v>
      </c>
      <c r="G87" s="11">
        <v>0.9784250596941803</v>
      </c>
      <c r="H87" s="11">
        <v>1.0393225148295542</v>
      </c>
      <c r="I87" s="11">
        <v>1.107317063216932</v>
      </c>
      <c r="J87" s="11">
        <v>1.1606678281103453</v>
      </c>
      <c r="K87" s="11">
        <v>1.2151715899333804</v>
      </c>
    </row>
    <row r="88" spans="1:11" ht="12.75">
      <c r="A88" s="3" t="s">
        <v>4</v>
      </c>
      <c r="B88" s="11">
        <v>0.6493141831508946</v>
      </c>
      <c r="C88" s="11">
        <v>0.622941657552845</v>
      </c>
      <c r="D88" s="11">
        <v>0.62454163042089</v>
      </c>
      <c r="E88" s="21">
        <v>0.588879882318121</v>
      </c>
      <c r="F88" s="11">
        <v>0.6457303383534466</v>
      </c>
      <c r="G88" s="11">
        <v>0.5832963985843885</v>
      </c>
      <c r="H88" s="11">
        <v>0.5443756522258022</v>
      </c>
      <c r="I88" s="11">
        <v>0.4931532642453031</v>
      </c>
      <c r="J88" s="11">
        <v>0.4560369720234213</v>
      </c>
      <c r="K88" s="11">
        <v>0.43480160187026323</v>
      </c>
    </row>
    <row r="89" spans="1:11" ht="12.75">
      <c r="A89" s="3" t="s">
        <v>5</v>
      </c>
      <c r="B89" s="46">
        <v>-0.037755982571128416</v>
      </c>
      <c r="C89" s="46">
        <v>-0.01520139749511666</v>
      </c>
      <c r="D89" s="46">
        <v>-0.015879566229076377</v>
      </c>
      <c r="E89" s="47">
        <v>-0.020834149301606843</v>
      </c>
      <c r="F89" s="46">
        <v>-0.09252039739686961</v>
      </c>
      <c r="G89" s="46">
        <v>-0.011024538732846348</v>
      </c>
      <c r="H89" s="46">
        <v>0.01872855231301633</v>
      </c>
      <c r="I89" s="46">
        <v>0.048569216260381076</v>
      </c>
      <c r="J89" s="46">
        <v>0.07061131019818648</v>
      </c>
      <c r="K89" s="46">
        <v>0.0896238878093458</v>
      </c>
    </row>
    <row r="90" spans="1:11" ht="12.75">
      <c r="A90" s="3" t="s">
        <v>95</v>
      </c>
      <c r="B90" s="11">
        <v>0.4423860256485308</v>
      </c>
      <c r="C90" s="11">
        <v>0.39080197702125274</v>
      </c>
      <c r="D90" s="11">
        <v>0.41708744530919395</v>
      </c>
      <c r="E90" s="21">
        <v>0.2940873714097722</v>
      </c>
      <c r="F90" s="11">
        <v>0.22653290092228967</v>
      </c>
      <c r="G90" s="11">
        <v>0.22147276473693153</v>
      </c>
      <c r="H90" s="11">
        <v>0.20469320039258249</v>
      </c>
      <c r="I90" s="11">
        <v>0.21620869171799142</v>
      </c>
      <c r="J90" s="11">
        <v>0.23970685809433376</v>
      </c>
      <c r="K90" s="11">
        <v>0.2735745846803208</v>
      </c>
    </row>
    <row r="91" spans="1:11" ht="12.75">
      <c r="A91" s="3" t="s">
        <v>35</v>
      </c>
      <c r="B91" s="5">
        <v>1.1147649551916268</v>
      </c>
      <c r="C91" s="5">
        <v>1.468006560185179</v>
      </c>
      <c r="D91" s="5">
        <v>1.275062910191522</v>
      </c>
      <c r="E91" s="18">
        <v>2.0587926786953434</v>
      </c>
      <c r="F91" s="51">
        <v>3.15082388846556</v>
      </c>
      <c r="G91" s="51">
        <v>3.262183293169167</v>
      </c>
      <c r="H91" s="51">
        <v>3.6477164453489257</v>
      </c>
      <c r="I91" s="51">
        <v>3.4218544462218974</v>
      </c>
      <c r="J91" s="51">
        <v>2.999660819659762</v>
      </c>
      <c r="K91" s="51">
        <v>2.5164458254608553</v>
      </c>
    </row>
    <row r="92" spans="1:10" ht="12.75">
      <c r="A92" s="3"/>
      <c r="B92" s="5"/>
      <c r="C92" s="5"/>
      <c r="D92" s="5"/>
      <c r="E92" s="18"/>
      <c r="F92" s="5"/>
      <c r="G92" s="5"/>
      <c r="H92" s="51"/>
      <c r="I92" s="51"/>
      <c r="J92" s="5"/>
    </row>
    <row r="93" spans="1:5" ht="12.75">
      <c r="A93" s="12" t="s">
        <v>6</v>
      </c>
      <c r="B93" s="4"/>
      <c r="C93" s="4"/>
      <c r="D93" s="4"/>
      <c r="E93" s="17"/>
    </row>
    <row r="94" spans="1:11" ht="12.75">
      <c r="A94" s="3" t="s">
        <v>7</v>
      </c>
      <c r="B94" s="72">
        <v>27538</v>
      </c>
      <c r="C94" s="72">
        <v>34553</v>
      </c>
      <c r="D94" s="72">
        <v>41295</v>
      </c>
      <c r="E94" s="73">
        <v>50319</v>
      </c>
      <c r="F94" s="74">
        <v>58504</v>
      </c>
      <c r="G94" s="74">
        <v>73158.400002982</v>
      </c>
      <c r="H94" s="74">
        <v>90470.60808929734</v>
      </c>
      <c r="I94" s="74">
        <v>109332.62783929738</v>
      </c>
      <c r="J94" s="74">
        <v>127145.6876726307</v>
      </c>
      <c r="K94" s="74">
        <v>150670.76850298204</v>
      </c>
    </row>
    <row r="95" spans="1:11" s="30" customFormat="1" ht="12.75">
      <c r="A95" s="50" t="s">
        <v>12</v>
      </c>
      <c r="B95" s="5">
        <v>26696528</v>
      </c>
      <c r="C95" s="5">
        <v>36736430</v>
      </c>
      <c r="D95" s="5">
        <v>49108054</v>
      </c>
      <c r="E95" s="18">
        <v>70032124</v>
      </c>
      <c r="F95" s="5">
        <v>84887221.41656552</v>
      </c>
      <c r="G95" s="5">
        <v>115587783.23959206</v>
      </c>
      <c r="H95" s="41">
        <v>157234531.38189042</v>
      </c>
      <c r="I95" s="41">
        <v>209017617.46427178</v>
      </c>
      <c r="J95" s="41">
        <v>267379081.21971777</v>
      </c>
      <c r="K95" s="41">
        <v>348535869.5608749</v>
      </c>
    </row>
    <row r="96" spans="1:11" s="30" customFormat="1" ht="12.75">
      <c r="A96" s="3" t="s">
        <v>8</v>
      </c>
      <c r="B96" s="4">
        <v>157</v>
      </c>
      <c r="C96" s="4">
        <v>177</v>
      </c>
      <c r="D96" s="4">
        <v>250</v>
      </c>
      <c r="E96" s="17">
        <v>253</v>
      </c>
      <c r="F96" s="31">
        <v>356.52116382978727</v>
      </c>
      <c r="G96" s="31">
        <v>392.3930666671636</v>
      </c>
      <c r="H96" s="31">
        <v>492.5284346815495</v>
      </c>
      <c r="I96" s="31">
        <v>525.8721046398829</v>
      </c>
      <c r="J96" s="31">
        <v>628.8409479454384</v>
      </c>
      <c r="K96" s="31">
        <v>732.761794750497</v>
      </c>
    </row>
    <row r="97" spans="1:11" ht="12.75">
      <c r="A97" s="3" t="s">
        <v>30</v>
      </c>
      <c r="B97" s="4">
        <v>113</v>
      </c>
      <c r="C97" s="4">
        <v>123</v>
      </c>
      <c r="D97" s="4">
        <v>177</v>
      </c>
      <c r="E97" s="17">
        <v>176</v>
      </c>
      <c r="F97" s="31">
        <v>257</v>
      </c>
      <c r="G97" s="31">
        <v>282.2</v>
      </c>
      <c r="H97" s="31">
        <v>363.45</v>
      </c>
      <c r="I97" s="31">
        <v>391.65</v>
      </c>
      <c r="J97" s="31">
        <v>467.65</v>
      </c>
      <c r="K97" s="31">
        <v>551.65</v>
      </c>
    </row>
    <row r="98" spans="1:11" ht="12.75">
      <c r="A98" s="50"/>
      <c r="B98" s="50"/>
      <c r="C98" s="50"/>
      <c r="D98" s="50"/>
      <c r="E98" s="58"/>
      <c r="F98" s="31"/>
      <c r="G98" s="31"/>
      <c r="H98" s="31"/>
      <c r="I98" s="31"/>
      <c r="J98" s="31"/>
      <c r="K98" s="31"/>
    </row>
    <row r="99" spans="1:11" ht="12.75">
      <c r="A99" s="50"/>
      <c r="B99" s="50"/>
      <c r="C99" s="50"/>
      <c r="D99" s="50"/>
      <c r="E99" s="58"/>
      <c r="F99" s="31"/>
      <c r="G99" s="31"/>
      <c r="H99" s="31"/>
      <c r="I99" s="31"/>
      <c r="J99" s="31"/>
      <c r="K99" s="31"/>
    </row>
    <row r="100" spans="1:11" ht="12.75">
      <c r="A100" s="50"/>
      <c r="B100" s="50"/>
      <c r="C100" s="50"/>
      <c r="D100" s="50"/>
      <c r="E100" s="58"/>
      <c r="F100" s="31"/>
      <c r="G100" s="31"/>
      <c r="H100" s="31"/>
      <c r="I100" s="31"/>
      <c r="J100" s="31"/>
      <c r="K100" s="31"/>
    </row>
    <row r="101" spans="1:11" ht="12.75">
      <c r="A101" s="50"/>
      <c r="B101" s="50"/>
      <c r="C101" s="50"/>
      <c r="D101" s="50"/>
      <c r="E101" s="58"/>
      <c r="F101" s="31"/>
      <c r="G101" s="31"/>
      <c r="H101" s="31"/>
      <c r="I101" s="31"/>
      <c r="J101" s="31"/>
      <c r="K101" s="31"/>
    </row>
    <row r="102" spans="1:11" ht="12.75">
      <c r="A102" s="50"/>
      <c r="B102" s="50"/>
      <c r="C102" s="50"/>
      <c r="D102" s="50"/>
      <c r="E102" s="58"/>
      <c r="F102" s="31"/>
      <c r="G102" s="31"/>
      <c r="H102" s="31"/>
      <c r="I102" s="31"/>
      <c r="J102" s="31"/>
      <c r="K102" s="31"/>
    </row>
    <row r="103" spans="1:9" ht="14.25">
      <c r="A103" s="3"/>
      <c r="B103" s="4"/>
      <c r="C103" s="4"/>
      <c r="D103" s="4"/>
      <c r="E103" s="17"/>
      <c r="F103" s="4"/>
      <c r="G103" s="4"/>
      <c r="I103" s="2"/>
    </row>
    <row r="104" spans="1:9" ht="14.25">
      <c r="A104" s="16" t="s">
        <v>93</v>
      </c>
      <c r="B104" s="4"/>
      <c r="C104" s="4"/>
      <c r="D104" s="4"/>
      <c r="E104" s="17"/>
      <c r="F104" s="4"/>
      <c r="G104" s="4"/>
      <c r="I104" s="2"/>
    </row>
    <row r="105" spans="1:9" ht="14.25">
      <c r="A105" s="3"/>
      <c r="B105" s="37"/>
      <c r="C105" s="37"/>
      <c r="D105" s="37"/>
      <c r="E105" s="44"/>
      <c r="F105" s="37"/>
      <c r="G105" s="4"/>
      <c r="I105" s="2"/>
    </row>
    <row r="106" spans="1:11" ht="12.75">
      <c r="A106" s="3"/>
      <c r="B106" s="23" t="s">
        <v>109</v>
      </c>
      <c r="C106" s="23" t="s">
        <v>109</v>
      </c>
      <c r="D106" s="23" t="s">
        <v>109</v>
      </c>
      <c r="E106" s="24" t="s">
        <v>109</v>
      </c>
      <c r="F106" s="23" t="s">
        <v>109</v>
      </c>
      <c r="G106" s="23" t="s">
        <v>109</v>
      </c>
      <c r="H106" s="23" t="s">
        <v>109</v>
      </c>
      <c r="I106" s="23" t="s">
        <v>109</v>
      </c>
      <c r="J106" s="23" t="s">
        <v>109</v>
      </c>
      <c r="K106" s="23" t="s">
        <v>109</v>
      </c>
    </row>
    <row r="107" spans="1:11" ht="12.75">
      <c r="A107" s="3"/>
      <c r="B107" s="23">
        <v>2005</v>
      </c>
      <c r="C107" s="23">
        <v>2006</v>
      </c>
      <c r="D107" s="23">
        <v>2007</v>
      </c>
      <c r="E107" s="24">
        <v>2008</v>
      </c>
      <c r="F107" s="23">
        <v>2009</v>
      </c>
      <c r="G107" s="23">
        <v>2010</v>
      </c>
      <c r="H107" s="23">
        <v>2011</v>
      </c>
      <c r="I107" s="23">
        <v>2012</v>
      </c>
      <c r="J107" s="23">
        <v>2013</v>
      </c>
      <c r="K107" s="23">
        <v>2014</v>
      </c>
    </row>
    <row r="108" spans="2:11" ht="12.75">
      <c r="B108" s="38" t="s">
        <v>110</v>
      </c>
      <c r="C108" s="38" t="s">
        <v>110</v>
      </c>
      <c r="D108" s="38" t="s">
        <v>110</v>
      </c>
      <c r="E108" s="24" t="s">
        <v>110</v>
      </c>
      <c r="F108" s="23" t="s">
        <v>111</v>
      </c>
      <c r="G108" s="23" t="s">
        <v>111</v>
      </c>
      <c r="H108" s="23" t="s">
        <v>111</v>
      </c>
      <c r="I108" s="23" t="s">
        <v>111</v>
      </c>
      <c r="J108" s="23" t="s">
        <v>111</v>
      </c>
      <c r="K108" s="23" t="s">
        <v>111</v>
      </c>
    </row>
    <row r="109" spans="1:10" ht="12.75">
      <c r="A109" s="32" t="s">
        <v>9</v>
      </c>
      <c r="B109" s="38"/>
      <c r="C109" s="62"/>
      <c r="D109" s="62"/>
      <c r="E109" s="65"/>
      <c r="F109" s="62"/>
      <c r="G109" s="23"/>
      <c r="H109" s="23"/>
      <c r="I109" s="23"/>
      <c r="J109" s="23"/>
    </row>
    <row r="110" spans="1:11" ht="12.75">
      <c r="A110" s="1" t="s">
        <v>10</v>
      </c>
      <c r="B110" s="5">
        <v>1909667</v>
      </c>
      <c r="C110" s="5">
        <v>2006530</v>
      </c>
      <c r="D110" s="5">
        <v>1941660</v>
      </c>
      <c r="E110" s="18">
        <v>4374061</v>
      </c>
      <c r="F110" s="5">
        <v>4989058.70998039</v>
      </c>
      <c r="G110" s="5">
        <v>3848096.0596802877</v>
      </c>
      <c r="H110" s="41">
        <v>4717035.941456712</v>
      </c>
      <c r="I110" s="41">
        <v>6270528.523928153</v>
      </c>
      <c r="J110" s="41">
        <v>8021372.436591533</v>
      </c>
      <c r="K110" s="41">
        <v>10456076.086826246</v>
      </c>
    </row>
    <row r="111" spans="1:11" ht="12.75">
      <c r="A111" s="1" t="s">
        <v>11</v>
      </c>
      <c r="B111" s="5">
        <v>1560567</v>
      </c>
      <c r="C111" s="5">
        <v>4881592</v>
      </c>
      <c r="D111" s="5">
        <v>2857805</v>
      </c>
      <c r="E111" s="18">
        <v>7478376</v>
      </c>
      <c r="F111" s="5">
        <v>2488388.354990195</v>
      </c>
      <c r="G111" s="5">
        <v>3918676.0596802877</v>
      </c>
      <c r="H111" s="41">
        <v>9434071.882913424</v>
      </c>
      <c r="I111" s="41">
        <v>12541057.047856307</v>
      </c>
      <c r="J111" s="41">
        <v>16042744.873183066</v>
      </c>
      <c r="K111" s="41">
        <v>20912152.173652492</v>
      </c>
    </row>
    <row r="112" spans="1:11" ht="12.75">
      <c r="A112" s="1" t="s">
        <v>12</v>
      </c>
      <c r="B112" s="5">
        <v>26696528</v>
      </c>
      <c r="C112" s="5">
        <v>36736430</v>
      </c>
      <c r="D112" s="5">
        <v>49108054</v>
      </c>
      <c r="E112" s="18">
        <v>70032124</v>
      </c>
      <c r="F112" s="5">
        <v>84887221.41656552</v>
      </c>
      <c r="G112" s="5">
        <v>115587783.23959206</v>
      </c>
      <c r="H112" s="5">
        <v>157234531.38189042</v>
      </c>
      <c r="I112" s="5">
        <v>209017617.46427178</v>
      </c>
      <c r="J112" s="5">
        <v>267379081.21971777</v>
      </c>
      <c r="K112" s="5">
        <v>348535869.5608749</v>
      </c>
    </row>
    <row r="113" spans="1:11" ht="12.75">
      <c r="A113" s="1" t="s">
        <v>13</v>
      </c>
      <c r="B113" s="5">
        <v>-274948</v>
      </c>
      <c r="C113" s="5">
        <v>-456754</v>
      </c>
      <c r="D113" s="5">
        <v>-772829</v>
      </c>
      <c r="E113" s="18">
        <v>-925911</v>
      </c>
      <c r="F113" s="5">
        <v>-1358195.5426650485</v>
      </c>
      <c r="G113" s="5">
        <v>-1849404.531833473</v>
      </c>
      <c r="H113" s="5">
        <v>-2515752.5021102466</v>
      </c>
      <c r="I113" s="5">
        <v>-3344281.8794283485</v>
      </c>
      <c r="J113" s="5">
        <v>-4278065.299515485</v>
      </c>
      <c r="K113" s="5">
        <v>-5576573.912973998</v>
      </c>
    </row>
    <row r="114" spans="1:11" ht="12.75">
      <c r="A114" s="1" t="s">
        <v>14</v>
      </c>
      <c r="B114" s="5">
        <v>1206451</v>
      </c>
      <c r="C114" s="5">
        <v>1152287</v>
      </c>
      <c r="D114" s="5">
        <v>1583176</v>
      </c>
      <c r="E114" s="18">
        <v>1699978</v>
      </c>
      <c r="F114" s="5">
        <v>1791639.6155929405</v>
      </c>
      <c r="G114" s="5">
        <v>2656662.5241161627</v>
      </c>
      <c r="H114" s="5">
        <v>3144690.627637808</v>
      </c>
      <c r="I114" s="5">
        <v>4180352.349285436</v>
      </c>
      <c r="J114" s="5">
        <v>5347581.624394355</v>
      </c>
      <c r="K114" s="5">
        <v>6970717.391217498</v>
      </c>
    </row>
    <row r="115" spans="1:11" ht="13.5" thickBot="1">
      <c r="A115" s="1" t="s">
        <v>15</v>
      </c>
      <c r="B115" s="7">
        <v>254813</v>
      </c>
      <c r="C115" s="7">
        <v>362650</v>
      </c>
      <c r="D115" s="7">
        <v>740945</v>
      </c>
      <c r="E115" s="19">
        <v>796971</v>
      </c>
      <c r="F115" s="7">
        <v>1063679</v>
      </c>
      <c r="G115" s="7">
        <v>795598</v>
      </c>
      <c r="H115" s="42">
        <v>1193397</v>
      </c>
      <c r="I115" s="42">
        <v>1790095.5</v>
      </c>
      <c r="J115" s="42">
        <v>2685143.25</v>
      </c>
      <c r="K115" s="42">
        <v>4027714.875</v>
      </c>
    </row>
    <row r="116" spans="1:11" ht="12.75">
      <c r="A116" s="3" t="s">
        <v>16</v>
      </c>
      <c r="B116" s="5">
        <v>31353078</v>
      </c>
      <c r="C116" s="5">
        <v>44682735</v>
      </c>
      <c r="D116" s="5">
        <v>55458811</v>
      </c>
      <c r="E116" s="18">
        <v>83455599</v>
      </c>
      <c r="F116" s="5">
        <v>93861791.554464</v>
      </c>
      <c r="G116" s="5">
        <v>124957411.35123533</v>
      </c>
      <c r="H116" s="5">
        <v>173207974.33178812</v>
      </c>
      <c r="I116" s="5">
        <v>230455369.00591332</v>
      </c>
      <c r="J116" s="5">
        <v>295197858.10437125</v>
      </c>
      <c r="K116" s="5">
        <v>385325956.1745971</v>
      </c>
    </row>
    <row r="117" spans="1:11" ht="12.75">
      <c r="A117" s="1"/>
      <c r="B117" s="34"/>
      <c r="C117" s="34"/>
      <c r="D117" s="34"/>
      <c r="E117" s="18"/>
      <c r="F117" s="5"/>
      <c r="G117" s="5"/>
      <c r="K117" s="63"/>
    </row>
    <row r="118" spans="1:11" ht="12.75">
      <c r="A118" s="1" t="s">
        <v>17</v>
      </c>
      <c r="B118" s="5">
        <v>1308130</v>
      </c>
      <c r="C118" s="5">
        <v>1852526</v>
      </c>
      <c r="D118" s="5">
        <v>1976574</v>
      </c>
      <c r="E118" s="18">
        <v>2204390</v>
      </c>
      <c r="F118" s="5">
        <v>2895127</v>
      </c>
      <c r="G118" s="5">
        <v>4163176.2703184863</v>
      </c>
      <c r="H118" s="5">
        <v>5302801.064615858</v>
      </c>
      <c r="I118" s="5">
        <v>6600621.607109812</v>
      </c>
      <c r="J118" s="5">
        <v>7906311.295951387</v>
      </c>
      <c r="K118" s="5">
        <v>9650248.635357125</v>
      </c>
    </row>
    <row r="119" spans="1:11" ht="12.75">
      <c r="A119" s="1" t="s">
        <v>32</v>
      </c>
      <c r="B119" s="39">
        <v>0</v>
      </c>
      <c r="C119" s="39">
        <v>0</v>
      </c>
      <c r="D119" s="39">
        <v>0</v>
      </c>
      <c r="E119" s="40">
        <v>0</v>
      </c>
      <c r="F119" s="39">
        <v>0</v>
      </c>
      <c r="G119" s="39">
        <v>0</v>
      </c>
      <c r="H119" s="39">
        <v>0</v>
      </c>
      <c r="I119" s="39">
        <v>0</v>
      </c>
      <c r="J119" s="39">
        <v>0</v>
      </c>
      <c r="K119" s="39">
        <v>0</v>
      </c>
    </row>
    <row r="120" spans="1:11" ht="13.5" thickBot="1">
      <c r="A120" s="3" t="s">
        <v>18</v>
      </c>
      <c r="B120" s="5">
        <v>1308130</v>
      </c>
      <c r="C120" s="5">
        <v>1852526</v>
      </c>
      <c r="D120" s="5">
        <v>1976574</v>
      </c>
      <c r="E120" s="18">
        <v>2204390</v>
      </c>
      <c r="F120" s="5">
        <v>2895127</v>
      </c>
      <c r="G120" s="5">
        <v>4163176.2703184863</v>
      </c>
      <c r="H120" s="5">
        <v>5302801.064615858</v>
      </c>
      <c r="I120" s="5">
        <v>6600621.607109812</v>
      </c>
      <c r="J120" s="5">
        <v>7906311.295951387</v>
      </c>
      <c r="K120" s="5">
        <v>9650248.635357125</v>
      </c>
    </row>
    <row r="121" spans="1:11" ht="13.5" thickBot="1">
      <c r="A121" s="3" t="s">
        <v>19</v>
      </c>
      <c r="B121" s="13">
        <v>32661208</v>
      </c>
      <c r="C121" s="13">
        <v>46535261</v>
      </c>
      <c r="D121" s="13">
        <v>57435385</v>
      </c>
      <c r="E121" s="22">
        <v>85659989</v>
      </c>
      <c r="F121" s="13">
        <v>96756918.554464</v>
      </c>
      <c r="G121" s="13">
        <v>129120587.62155382</v>
      </c>
      <c r="H121" s="13">
        <v>178510775.39640397</v>
      </c>
      <c r="I121" s="13">
        <v>237055990.61302313</v>
      </c>
      <c r="J121" s="13">
        <v>303104169.4003226</v>
      </c>
      <c r="K121" s="13">
        <v>394976204.8099542</v>
      </c>
    </row>
    <row r="122" spans="1:7" ht="13.5" thickTop="1">
      <c r="A122" s="1"/>
      <c r="B122" s="4"/>
      <c r="C122" s="4"/>
      <c r="D122" s="4"/>
      <c r="E122" s="17"/>
      <c r="F122" s="4"/>
      <c r="G122" s="4"/>
    </row>
    <row r="123" spans="1:10" ht="12.75">
      <c r="A123" s="32" t="s">
        <v>20</v>
      </c>
      <c r="B123" s="4"/>
      <c r="C123" s="4"/>
      <c r="D123" s="4"/>
      <c r="E123" s="17"/>
      <c r="F123" s="4"/>
      <c r="G123" s="5"/>
      <c r="H123" s="5"/>
      <c r="I123" s="5"/>
      <c r="J123" s="5"/>
    </row>
    <row r="124" spans="1:7" ht="12.75">
      <c r="A124" s="14" t="s">
        <v>21</v>
      </c>
      <c r="B124" s="4"/>
      <c r="C124" s="4"/>
      <c r="D124" s="4"/>
      <c r="E124" s="17"/>
      <c r="F124" s="4"/>
      <c r="G124" s="4"/>
    </row>
    <row r="125" spans="1:11" ht="12.75">
      <c r="A125" s="1" t="s">
        <v>33</v>
      </c>
      <c r="B125" s="5">
        <v>2105260</v>
      </c>
      <c r="C125" s="5">
        <v>1651904</v>
      </c>
      <c r="D125" s="5">
        <v>2934938</v>
      </c>
      <c r="E125" s="18">
        <v>8604349</v>
      </c>
      <c r="F125" s="5">
        <v>5776567.4573349515</v>
      </c>
      <c r="G125" s="5">
        <v>7236238.683852679</v>
      </c>
      <c r="H125" s="41">
        <v>8683486.420623215</v>
      </c>
      <c r="I125" s="41">
        <v>10420183.704747858</v>
      </c>
      <c r="J125" s="41">
        <v>12504220.445697429</v>
      </c>
      <c r="K125" s="41">
        <v>15005064.534836914</v>
      </c>
    </row>
    <row r="126" spans="1:11" ht="12.75">
      <c r="A126" s="1" t="s">
        <v>22</v>
      </c>
      <c r="B126" s="5">
        <v>16107085</v>
      </c>
      <c r="C126" s="5">
        <v>26697273</v>
      </c>
      <c r="D126" s="5">
        <v>30544869</v>
      </c>
      <c r="E126" s="18">
        <v>51864119</v>
      </c>
      <c r="F126" s="5">
        <v>69061728.65268461</v>
      </c>
      <c r="G126" s="5">
        <v>93287655.85714285</v>
      </c>
      <c r="H126" s="5">
        <v>50905566.701754384</v>
      </c>
      <c r="I126" s="5">
        <v>40573870.701754384</v>
      </c>
      <c r="J126" s="5">
        <v>23971370.701754384</v>
      </c>
      <c r="K126" s="5">
        <v>12034308.701754386</v>
      </c>
    </row>
    <row r="127" spans="1:11" ht="13.5" thickBot="1">
      <c r="A127" s="1" t="s">
        <v>23</v>
      </c>
      <c r="B127" s="8">
        <v>0</v>
      </c>
      <c r="C127" s="8">
        <v>0</v>
      </c>
      <c r="D127" s="8">
        <v>0</v>
      </c>
      <c r="E127" s="20">
        <v>0</v>
      </c>
      <c r="F127" s="69">
        <v>0</v>
      </c>
      <c r="G127" s="69">
        <v>0</v>
      </c>
      <c r="H127" s="45">
        <v>82381780.35357079</v>
      </c>
      <c r="I127" s="45">
        <v>134808370.61201215</v>
      </c>
      <c r="J127" s="45">
        <v>193972430.1279372</v>
      </c>
      <c r="K127" s="45">
        <v>259881380.36233336</v>
      </c>
    </row>
    <row r="128" spans="1:11" ht="12.75">
      <c r="A128" s="3" t="s">
        <v>24</v>
      </c>
      <c r="B128" s="5">
        <v>18212345</v>
      </c>
      <c r="C128" s="5">
        <v>28349177</v>
      </c>
      <c r="D128" s="5">
        <v>33479807</v>
      </c>
      <c r="E128" s="18">
        <v>60468468</v>
      </c>
      <c r="F128" s="5">
        <v>74838296.11001956</v>
      </c>
      <c r="G128" s="5">
        <v>100523894.54099552</v>
      </c>
      <c r="H128" s="5">
        <v>141970833.4759484</v>
      </c>
      <c r="I128" s="5">
        <v>185802425.0185144</v>
      </c>
      <c r="J128" s="5">
        <v>230448021.27538902</v>
      </c>
      <c r="K128" s="5">
        <v>286920753.59892464</v>
      </c>
    </row>
    <row r="129" spans="1:11" ht="12.75">
      <c r="A129" s="14" t="s">
        <v>25</v>
      </c>
      <c r="B129" s="4"/>
      <c r="C129" s="4"/>
      <c r="D129" s="4"/>
      <c r="E129" s="17"/>
      <c r="F129" s="4"/>
      <c r="G129" s="4"/>
      <c r="K129" s="35"/>
    </row>
    <row r="130" spans="1:11" ht="12.75">
      <c r="A130" s="1" t="s">
        <v>26</v>
      </c>
      <c r="B130" s="5">
        <v>7373730</v>
      </c>
      <c r="C130" s="5">
        <v>8250196</v>
      </c>
      <c r="D130" s="5">
        <v>13352500</v>
      </c>
      <c r="E130" s="18">
        <v>15042317</v>
      </c>
      <c r="F130" s="5">
        <v>17718625</v>
      </c>
      <c r="G130" s="5">
        <v>24620188</v>
      </c>
      <c r="H130" s="41">
        <v>28520188</v>
      </c>
      <c r="I130" s="41">
        <v>31020188</v>
      </c>
      <c r="J130" s="41">
        <v>31020188</v>
      </c>
      <c r="K130" s="41">
        <v>31020188</v>
      </c>
    </row>
    <row r="131" spans="1:11" ht="12.75">
      <c r="A131" s="1" t="s">
        <v>27</v>
      </c>
      <c r="B131" s="27">
        <v>7075132</v>
      </c>
      <c r="C131" s="27">
        <v>9935876</v>
      </c>
      <c r="D131" s="27">
        <v>10603078</v>
      </c>
      <c r="E131" s="28">
        <v>10149204</v>
      </c>
      <c r="F131" s="27">
        <v>4200000.444444444</v>
      </c>
      <c r="G131" s="27">
        <v>3976505.525002743</v>
      </c>
      <c r="H131" s="36">
        <v>8019753.920451404</v>
      </c>
      <c r="I131" s="36">
        <v>20233377.59435419</v>
      </c>
      <c r="J131" s="36">
        <v>41635960.12224403</v>
      </c>
      <c r="K131" s="36">
        <v>77035263.18949255</v>
      </c>
    </row>
    <row r="132" spans="1:11" ht="12.75">
      <c r="A132" s="3" t="s">
        <v>28</v>
      </c>
      <c r="B132" s="29">
        <v>14448862</v>
      </c>
      <c r="C132" s="29">
        <v>18186072</v>
      </c>
      <c r="D132" s="29">
        <v>23955578</v>
      </c>
      <c r="E132" s="18">
        <v>25191521</v>
      </c>
      <c r="F132" s="5">
        <v>21918625.444444444</v>
      </c>
      <c r="G132" s="5">
        <v>28596693.525002744</v>
      </c>
      <c r="H132" s="5">
        <v>36539941.9204514</v>
      </c>
      <c r="I132" s="5">
        <v>51253565.59435419</v>
      </c>
      <c r="J132" s="5">
        <v>72656148.12224403</v>
      </c>
      <c r="K132" s="5">
        <v>108055451.18949255</v>
      </c>
    </row>
    <row r="133" spans="1:11" ht="13.5" thickBot="1">
      <c r="A133" s="3"/>
      <c r="B133" s="4"/>
      <c r="C133" s="4"/>
      <c r="D133" s="4"/>
      <c r="E133" s="17"/>
      <c r="F133" s="4"/>
      <c r="G133" s="4"/>
      <c r="H133" s="4"/>
      <c r="I133" s="4"/>
      <c r="J133" s="4"/>
      <c r="K133" s="4"/>
    </row>
    <row r="134" spans="1:11" ht="13.5" thickBot="1">
      <c r="A134" s="3" t="s">
        <v>29</v>
      </c>
      <c r="B134" s="13">
        <v>32661207</v>
      </c>
      <c r="C134" s="13">
        <v>46535249</v>
      </c>
      <c r="D134" s="13">
        <v>57435385</v>
      </c>
      <c r="E134" s="22">
        <v>85659989</v>
      </c>
      <c r="F134" s="13">
        <v>96756921.55446401</v>
      </c>
      <c r="G134" s="13">
        <v>129120588.06599827</v>
      </c>
      <c r="H134" s="13">
        <v>178510775.3963998</v>
      </c>
      <c r="I134" s="13">
        <v>237055990.61286858</v>
      </c>
      <c r="J134" s="13">
        <v>303104169.3976331</v>
      </c>
      <c r="K134" s="13">
        <v>394976204.7884172</v>
      </c>
    </row>
    <row r="135" ht="12.75" thickTop="1"/>
    <row r="136" ht="12">
      <c r="K136" s="1"/>
    </row>
    <row r="137" ht="12">
      <c r="K137" s="1"/>
    </row>
    <row r="138" ht="12">
      <c r="K138" s="1"/>
    </row>
    <row r="139" ht="12">
      <c r="K139" s="1"/>
    </row>
    <row r="140" ht="12">
      <c r="K140" s="1"/>
    </row>
    <row r="141" ht="12">
      <c r="K141" s="1"/>
    </row>
    <row r="142" ht="12">
      <c r="K142" s="1"/>
    </row>
    <row r="143" ht="12">
      <c r="K143" s="1"/>
    </row>
    <row r="144" ht="12">
      <c r="K144" s="1"/>
    </row>
    <row r="145" ht="12">
      <c r="K145" s="1"/>
    </row>
    <row r="146" ht="12">
      <c r="K146" s="1"/>
    </row>
    <row r="147" ht="12">
      <c r="K147" s="1"/>
    </row>
    <row r="148" ht="12">
      <c r="K148" s="1"/>
    </row>
    <row r="149" ht="12">
      <c r="K149" s="1"/>
    </row>
    <row r="150" ht="12">
      <c r="K150" s="1"/>
    </row>
    <row r="151" ht="12">
      <c r="K151" s="1"/>
    </row>
    <row r="152" ht="12">
      <c r="K152" s="1"/>
    </row>
    <row r="153" ht="12">
      <c r="K153" s="1"/>
    </row>
    <row r="154" ht="12">
      <c r="K154" s="1"/>
    </row>
    <row r="155" ht="12">
      <c r="K155" s="1"/>
    </row>
    <row r="156" ht="12">
      <c r="K156" s="1"/>
    </row>
    <row r="157" ht="12">
      <c r="K157" s="1"/>
    </row>
    <row r="158" ht="12">
      <c r="K158" s="1"/>
    </row>
    <row r="159" ht="12">
      <c r="K159" s="1"/>
    </row>
  </sheetData>
  <sheetProtection/>
  <printOptions/>
  <pageMargins left="0.7480314960629921" right="0.5511811023622047" top="0.984251968503937" bottom="0.984251968503937" header="0.5118110236220472" footer="0.5118110236220472"/>
  <pageSetup fitToHeight="9" horizontalDpi="600" verticalDpi="600" orientation="portrait" scale="74"/>
  <rowBreaks count="1" manualBreakCount="1">
    <brk id="71" max="1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>
      <selection activeCell="A7" sqref="A7"/>
    </sheetView>
  </sheetViews>
  <sheetFormatPr defaultColWidth="11.421875" defaultRowHeight="12.75"/>
  <sheetData>
    <row r="1" spans="2:11" ht="12">
      <c r="B1" s="23" t="s">
        <v>109</v>
      </c>
      <c r="C1" s="23" t="s">
        <v>109</v>
      </c>
      <c r="D1" s="23" t="s">
        <v>109</v>
      </c>
      <c r="E1" s="75" t="s">
        <v>109</v>
      </c>
      <c r="F1" s="23" t="s">
        <v>109</v>
      </c>
      <c r="G1" s="23" t="s">
        <v>109</v>
      </c>
      <c r="H1" s="23" t="s">
        <v>109</v>
      </c>
      <c r="I1" s="23" t="s">
        <v>109</v>
      </c>
      <c r="J1" s="23" t="s">
        <v>109</v>
      </c>
      <c r="K1" s="23" t="s">
        <v>109</v>
      </c>
    </row>
    <row r="2" spans="2:11" ht="12">
      <c r="B2" s="23">
        <v>2005</v>
      </c>
      <c r="C2" s="23">
        <v>2006</v>
      </c>
      <c r="D2" s="23">
        <v>2007</v>
      </c>
      <c r="E2" s="75">
        <v>2008</v>
      </c>
      <c r="F2" s="23">
        <v>2009</v>
      </c>
      <c r="G2" s="23">
        <v>2010</v>
      </c>
      <c r="H2" s="23">
        <v>2011</v>
      </c>
      <c r="I2" s="23">
        <v>2012</v>
      </c>
      <c r="J2" s="23">
        <v>2013</v>
      </c>
      <c r="K2" s="23">
        <v>2014</v>
      </c>
    </row>
    <row r="3" spans="2:11" ht="12">
      <c r="B3" s="23" t="s">
        <v>110</v>
      </c>
      <c r="C3" s="23" t="s">
        <v>110</v>
      </c>
      <c r="D3" s="23" t="s">
        <v>110</v>
      </c>
      <c r="E3" s="75" t="s">
        <v>110</v>
      </c>
      <c r="F3" s="23" t="s">
        <v>111</v>
      </c>
      <c r="G3" s="23" t="s">
        <v>111</v>
      </c>
      <c r="H3" s="23" t="s">
        <v>111</v>
      </c>
      <c r="I3" s="23" t="s">
        <v>111</v>
      </c>
      <c r="J3" s="23" t="s">
        <v>111</v>
      </c>
      <c r="K3" s="23" t="s">
        <v>111</v>
      </c>
    </row>
    <row r="5" spans="1:11" ht="12">
      <c r="A5" t="s">
        <v>107</v>
      </c>
      <c r="B5" s="76">
        <f>Main!B6+Main!B77</f>
        <v>15309556</v>
      </c>
      <c r="C5" s="76">
        <f>Main!C6+Main!C77</f>
        <v>20890968</v>
      </c>
      <c r="D5" s="76">
        <f>Main!D6+Main!D77</f>
        <v>28996933</v>
      </c>
      <c r="E5" s="76">
        <f>Main!E6+Main!E77</f>
        <v>38553464</v>
      </c>
      <c r="F5" s="76">
        <f>Main!F6+Main!F77</f>
        <v>49174489.44444445</v>
      </c>
      <c r="G5" s="76">
        <f>Main!G6+Main!G77</f>
        <v>64555594.67543045</v>
      </c>
      <c r="H5" s="76">
        <f>Main!H6+Main!H77</f>
        <v>88364473.76570216</v>
      </c>
      <c r="I5" s="76">
        <f>Main!I6+Main!I77</f>
        <v>118799672.40437359</v>
      </c>
      <c r="J5" s="76">
        <f>Main!J6+Main!J77</f>
        <v>154612714.13675636</v>
      </c>
      <c r="K5" s="76">
        <f>Main!K6+Main!K77</f>
        <v>199915924.79323274</v>
      </c>
    </row>
    <row r="6" spans="1:11" ht="12">
      <c r="A6" t="s">
        <v>105</v>
      </c>
      <c r="B6" s="76">
        <f>Main!B81+Main!B82</f>
        <v>2992749</v>
      </c>
      <c r="C6" s="76">
        <f>Main!C81+Main!C82</f>
        <v>3185463</v>
      </c>
      <c r="D6" s="76">
        <f>Main!D81+Main!D82</f>
        <v>1707329</v>
      </c>
      <c r="E6" s="76">
        <f>Main!E81+Main!E82</f>
        <v>1330779</v>
      </c>
      <c r="F6" s="76">
        <f>Main!F81+Main!F82</f>
        <v>3002785</v>
      </c>
      <c r="G6" s="76">
        <f>Main!G81+Main!G82</f>
        <v>1200000</v>
      </c>
      <c r="H6" s="76">
        <f>Main!H81+Main!H82</f>
        <v>700000</v>
      </c>
      <c r="I6" s="76">
        <f>Main!I81+Main!I82</f>
        <v>700000</v>
      </c>
      <c r="J6" s="76">
        <f>Main!J81+Main!J82</f>
        <v>0</v>
      </c>
      <c r="K6" s="76">
        <f>Main!K81+Main!K82</f>
        <v>0</v>
      </c>
    </row>
    <row r="7" spans="1:11" ht="12">
      <c r="A7" t="s">
        <v>106</v>
      </c>
      <c r="B7" s="76">
        <f>B6+B5</f>
        <v>18302305</v>
      </c>
      <c r="C7" s="76">
        <f aca="true" t="shared" si="0" ref="C7:K7">C6+C5</f>
        <v>24076431</v>
      </c>
      <c r="D7" s="76">
        <f t="shared" si="0"/>
        <v>30704262</v>
      </c>
      <c r="E7" s="76">
        <f t="shared" si="0"/>
        <v>39884243</v>
      </c>
      <c r="F7" s="76">
        <f t="shared" si="0"/>
        <v>52177274.44444445</v>
      </c>
      <c r="G7" s="76">
        <f t="shared" si="0"/>
        <v>65755594.67543045</v>
      </c>
      <c r="H7" s="76">
        <f t="shared" si="0"/>
        <v>89064473.76570216</v>
      </c>
      <c r="I7" s="76">
        <f t="shared" si="0"/>
        <v>119499672.40437359</v>
      </c>
      <c r="J7" s="76">
        <f t="shared" si="0"/>
        <v>154612714.13675636</v>
      </c>
      <c r="K7" s="76">
        <f t="shared" si="0"/>
        <v>199915924.79323274</v>
      </c>
    </row>
    <row r="8" spans="2:11" ht="12">
      <c r="B8" s="76"/>
      <c r="C8" s="76"/>
      <c r="D8" s="76"/>
      <c r="E8" s="76"/>
      <c r="F8" s="76"/>
      <c r="G8" s="76"/>
      <c r="H8" s="76"/>
      <c r="I8" s="76"/>
      <c r="J8" s="76"/>
      <c r="K8" s="76"/>
    </row>
    <row r="9" spans="1:11" ht="12">
      <c r="A9" t="s">
        <v>103</v>
      </c>
      <c r="B9" s="76">
        <f>-Main!B78+Main!B20+Main!B8+Main!B75</f>
        <v>16542712</v>
      </c>
      <c r="C9" s="76">
        <f>-Main!C78+Main!C20+Main!C8+Main!C75</f>
        <v>21598369</v>
      </c>
      <c r="D9" s="76">
        <f>-Main!D78+Main!D20+Main!D8+Main!D75</f>
        <v>29908982</v>
      </c>
      <c r="E9" s="76">
        <f>-Main!E78+Main!E20+Main!E8+Main!E75</f>
        <v>40338117</v>
      </c>
      <c r="F9" s="76">
        <f>-Main!F78+Main!F20+Main!F8+Main!F75</f>
        <v>58126477.99999999</v>
      </c>
      <c r="G9" s="76">
        <f>-Main!G78+Main!G20+Main!G8+Main!G75</f>
        <v>65979089.59487215</v>
      </c>
      <c r="H9" s="76">
        <f>-Main!H78+Main!H20+Main!H8+Main!H75</f>
        <v>85021225.3702535</v>
      </c>
      <c r="I9" s="76">
        <f>-Main!I78+Main!I20+Main!I8+Main!I75</f>
        <v>107286048.73047079</v>
      </c>
      <c r="J9" s="76">
        <f>-Main!J78+Main!J20+Main!J8+Main!J75</f>
        <v>133210131.60886653</v>
      </c>
      <c r="K9" s="76">
        <f>-Main!K78+Main!K20+Main!K8+Main!K75</f>
        <v>164516621.72598422</v>
      </c>
    </row>
    <row r="11" spans="1:11" ht="12">
      <c r="A11" t="s">
        <v>104</v>
      </c>
      <c r="B11" s="76">
        <f>B7-B9</f>
        <v>1759593</v>
      </c>
      <c r="C11" s="76">
        <f aca="true" t="shared" si="1" ref="C11:K11">C7-C9</f>
        <v>2478062</v>
      </c>
      <c r="D11" s="76">
        <f t="shared" si="1"/>
        <v>795280</v>
      </c>
      <c r="E11" s="76">
        <f t="shared" si="1"/>
        <v>-453874</v>
      </c>
      <c r="F11" s="76">
        <f t="shared" si="1"/>
        <v>-5949203.555555545</v>
      </c>
      <c r="G11" s="76">
        <f t="shared" si="1"/>
        <v>-223494.91944169998</v>
      </c>
      <c r="H11" s="76">
        <f t="shared" si="1"/>
        <v>4043248.395448655</v>
      </c>
      <c r="I11" s="76">
        <f t="shared" si="1"/>
        <v>12213623.673902795</v>
      </c>
      <c r="J11" s="76">
        <f t="shared" si="1"/>
        <v>21402582.527889833</v>
      </c>
      <c r="K11" s="76">
        <f t="shared" si="1"/>
        <v>35399303.06724852</v>
      </c>
    </row>
  </sheetData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Small Enterprise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de Wit</dc:creator>
  <cp:keywords/>
  <dc:description/>
  <cp:lastModifiedBy>Natalie Stone</cp:lastModifiedBy>
  <cp:lastPrinted>2009-11-24T20:53:24Z</cp:lastPrinted>
  <dcterms:created xsi:type="dcterms:W3CDTF">2008-08-06T12:59:13Z</dcterms:created>
  <dcterms:modified xsi:type="dcterms:W3CDTF">2010-05-04T16:18:44Z</dcterms:modified>
  <cp:category/>
  <cp:version/>
  <cp:contentType/>
  <cp:contentStatus/>
</cp:coreProperties>
</file>