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robindey/Downloads/"/>
    </mc:Choice>
  </mc:AlternateContent>
  <xr:revisionPtr revIDLastSave="0" documentId="13_ncr:1_{68D9EF59-C2C1-DC44-8DA4-84C5318D9247}" xr6:coauthVersionLast="47" xr6:coauthVersionMax="47" xr10:uidLastSave="{00000000-0000-0000-0000-000000000000}"/>
  <bookViews>
    <workbookView xWindow="0" yWindow="500" windowWidth="35840" windowHeight="19580" xr2:uid="{00000000-000D-0000-FFFF-FFFF00000000}"/>
  </bookViews>
  <sheets>
    <sheet name="Sheet1" sheetId="1" r:id="rId1"/>
    <sheet name="RCT Cove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5mD66ZLwX3ZNUzRttpFG8RBW2Ww=="/>
    </ext>
  </extLst>
</workbook>
</file>

<file path=xl/calcChain.xml><?xml version="1.0" encoding="utf-8"?>
<calcChain xmlns="http://schemas.openxmlformats.org/spreadsheetml/2006/main">
  <c r="Y19" i="2" l="1"/>
  <c r="V19" i="2"/>
  <c r="S19" i="2"/>
  <c r="P19" i="2"/>
  <c r="M19" i="2"/>
  <c r="J19" i="2"/>
  <c r="G19" i="2"/>
  <c r="D19" i="2"/>
  <c r="Y17" i="2"/>
  <c r="V17" i="2"/>
  <c r="S17" i="2"/>
  <c r="P17" i="2"/>
  <c r="M17" i="2"/>
  <c r="J17" i="2"/>
  <c r="G17" i="2"/>
  <c r="D17" i="2"/>
  <c r="Y16" i="2"/>
  <c r="V16" i="2"/>
  <c r="S16" i="2"/>
  <c r="P16" i="2"/>
  <c r="M16" i="2"/>
  <c r="J16" i="2"/>
  <c r="G16" i="2"/>
  <c r="D16" i="2"/>
  <c r="Y15" i="2"/>
  <c r="V15" i="2"/>
  <c r="S15" i="2"/>
  <c r="P15" i="2"/>
  <c r="M15" i="2"/>
  <c r="J15" i="2"/>
  <c r="G15" i="2"/>
  <c r="D15" i="2"/>
  <c r="Y14" i="2"/>
  <c r="V14" i="2"/>
  <c r="S14" i="2"/>
  <c r="P14" i="2"/>
  <c r="M14" i="2"/>
  <c r="J14" i="2"/>
  <c r="G14" i="2"/>
  <c r="D14" i="2"/>
  <c r="Y13" i="2"/>
  <c r="V13" i="2"/>
  <c r="S13" i="2"/>
  <c r="P13" i="2"/>
  <c r="M13" i="2"/>
  <c r="J13" i="2"/>
  <c r="G13" i="2"/>
  <c r="D13" i="2"/>
  <c r="Y12" i="2"/>
  <c r="V12" i="2"/>
  <c r="S12" i="2"/>
  <c r="P12" i="2"/>
  <c r="M12" i="2"/>
  <c r="J12" i="2"/>
  <c r="G12" i="2"/>
  <c r="D12" i="2"/>
  <c r="Y11" i="2"/>
  <c r="V11" i="2"/>
  <c r="S11" i="2"/>
  <c r="P11" i="2"/>
  <c r="M11" i="2"/>
  <c r="J11" i="2"/>
  <c r="G11" i="2"/>
  <c r="D11" i="2"/>
  <c r="Y10" i="2"/>
  <c r="V10" i="2"/>
  <c r="S10" i="2"/>
  <c r="P10" i="2"/>
  <c r="M10" i="2"/>
  <c r="J10" i="2"/>
  <c r="G10" i="2"/>
  <c r="D10" i="2"/>
  <c r="Y9" i="2"/>
  <c r="V9" i="2"/>
  <c r="S9" i="2"/>
  <c r="P9" i="2"/>
  <c r="M9" i="2"/>
  <c r="J9" i="2"/>
  <c r="G9" i="2"/>
  <c r="D9" i="2"/>
  <c r="Y8" i="2"/>
  <c r="V8" i="2"/>
  <c r="S8" i="2"/>
  <c r="P8" i="2"/>
  <c r="M8" i="2"/>
  <c r="J8" i="2"/>
  <c r="G8" i="2"/>
  <c r="D8" i="2"/>
  <c r="Y7" i="2"/>
  <c r="V7" i="2"/>
  <c r="S7" i="2"/>
  <c r="P7" i="2"/>
  <c r="M7" i="2"/>
  <c r="J7" i="2"/>
  <c r="G7" i="2"/>
  <c r="D7" i="2"/>
  <c r="Y6" i="2"/>
  <c r="V6" i="2"/>
  <c r="S6" i="2"/>
  <c r="P6" i="2"/>
  <c r="M6" i="2"/>
  <c r="J6" i="2"/>
  <c r="G6" i="2"/>
  <c r="D6" i="2"/>
  <c r="Y5" i="2"/>
  <c r="V5" i="2"/>
  <c r="S5" i="2"/>
  <c r="P5" i="2"/>
  <c r="M5" i="2"/>
  <c r="J5" i="2"/>
  <c r="G5" i="2"/>
  <c r="D5" i="2"/>
  <c r="Y4" i="2"/>
  <c r="V4" i="2"/>
  <c r="S4" i="2"/>
  <c r="P4" i="2"/>
  <c r="M4" i="2"/>
  <c r="J4" i="2"/>
  <c r="G4" i="2"/>
  <c r="D4" i="2"/>
  <c r="C9" i="1"/>
  <c r="B9" i="1"/>
  <c r="D9" i="1" s="1"/>
  <c r="D8" i="1"/>
  <c r="D7" i="1"/>
  <c r="D6" i="1"/>
  <c r="D5" i="1"/>
</calcChain>
</file>

<file path=xl/sharedStrings.xml><?xml version="1.0" encoding="utf-8"?>
<sst xmlns="http://schemas.openxmlformats.org/spreadsheetml/2006/main" count="62" uniqueCount="39">
  <si>
    <t>Number of children enrolled in ZM-EIR as a proportion of Government of Sindh's EPI estimated annual live birth cohort*, by enrollment year (Oct 1, 2017-Jun 26, 2021)</t>
  </si>
  <si>
    <t>Enrollment year</t>
  </si>
  <si>
    <t>Num of enrollments</t>
  </si>
  <si>
    <t>Govt. of Sindh's EPI Estimated annual live birth cohort</t>
  </si>
  <si>
    <t>% of EPI estimated annual live birth target achieved</t>
  </si>
  <si>
    <t>-</t>
  </si>
  <si>
    <t>Total</t>
  </si>
  <si>
    <t>*Calculated as 3.5% of the total population (source: EPI Targets)</t>
  </si>
  <si>
    <t>2018 and 2019 do not include Districts Khairpur and Dadu as these districts were added on ZM-EIR in 2020.</t>
  </si>
  <si>
    <t xml:space="preserve">2020 estimates include Khairpur from March and Dadu from July as per ZM-EIR rollout. </t>
  </si>
  <si>
    <t>2021 estimate is as of Jun 26, 2021. The enrollment number is lower due to: a) vaccinator union went on strike from Feb 26 to May 3, 2021; and b) 1,302 vaccinators were laid off after Sindh High Court's declaration of these recruitments as illegal in February 2021.</t>
  </si>
  <si>
    <t>Coverage rates for 12-23 months  old children enrolled in RCT by study arm (N=11,197)</t>
  </si>
  <si>
    <t>Low flat</t>
  </si>
  <si>
    <t>Low sharp</t>
  </si>
  <si>
    <t>High flat</t>
  </si>
  <si>
    <t>High sharp</t>
  </si>
  <si>
    <t>Easypaisa high flat</t>
  </si>
  <si>
    <t>SMS</t>
  </si>
  <si>
    <t>Control</t>
  </si>
  <si>
    <t xml:space="preserve"> </t>
  </si>
  <si>
    <t>Age eligible</t>
  </si>
  <si>
    <t>Vaccinated</t>
  </si>
  <si>
    <t>Coverage</t>
  </si>
  <si>
    <t>bcg</t>
  </si>
  <si>
    <t>penta1</t>
  </si>
  <si>
    <t>opv0</t>
  </si>
  <si>
    <t>opv1</t>
  </si>
  <si>
    <t>pcv1</t>
  </si>
  <si>
    <t>rota1</t>
  </si>
  <si>
    <t>penta2</t>
  </si>
  <si>
    <t>opv2</t>
  </si>
  <si>
    <t>pcv2</t>
  </si>
  <si>
    <t>rota2</t>
  </si>
  <si>
    <t>penta3</t>
  </si>
  <si>
    <t>opv3</t>
  </si>
  <si>
    <t>pcv3</t>
  </si>
  <si>
    <t>measles1</t>
  </si>
  <si>
    <t>Coverage rates for 15-23 months  old children enrolled in RCT by study arm (N=180)</t>
  </si>
  <si>
    <t>measles2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</si>
</sst>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??_);_(@_)"/>
    <numFmt numFmtId="166" formatCode="_-* #,##0_-;\-* #,##0_-;_-* &quot;-&quot;??_-;_-@"/>
  </numFmts>
  <fonts count="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8" xfId="0" applyNumberFormat="1" applyFont="1" applyBorder="1"/>
    <xf numFmtId="164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0" fontId="5" fillId="0" borderId="0" xfId="0" applyFont="1" applyAlignment="1"/>
    <xf numFmtId="0" fontId="2" fillId="0" borderId="11" xfId="0" applyFont="1" applyBorder="1"/>
    <xf numFmtId="0" fontId="1" fillId="0" borderId="14" xfId="0" applyFont="1" applyBorder="1"/>
    <xf numFmtId="0" fontId="2" fillId="0" borderId="12" xfId="0" applyFont="1" applyBorder="1"/>
    <xf numFmtId="0" fontId="2" fillId="0" borderId="13" xfId="0" applyFont="1" applyBorder="1"/>
    <xf numFmtId="166" fontId="1" fillId="0" borderId="15" xfId="0" applyNumberFormat="1" applyFont="1" applyBorder="1"/>
    <xf numFmtId="166" fontId="1" fillId="0" borderId="0" xfId="0" applyNumberFormat="1" applyFont="1"/>
    <xf numFmtId="164" fontId="1" fillId="0" borderId="16" xfId="0" applyNumberFormat="1" applyFont="1" applyBorder="1"/>
    <xf numFmtId="166" fontId="1" fillId="0" borderId="17" xfId="0" applyNumberFormat="1" applyFont="1" applyBorder="1"/>
    <xf numFmtId="166" fontId="1" fillId="0" borderId="18" xfId="0" applyNumberFormat="1" applyFont="1" applyBorder="1"/>
    <xf numFmtId="164" fontId="1" fillId="0" borderId="19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1"/>
  <sheetViews>
    <sheetView tabSelected="1" workbookViewId="0"/>
  </sheetViews>
  <sheetFormatPr baseColWidth="10" defaultColWidth="12.6640625" defaultRowHeight="15" customHeight="1" x14ac:dyDescent="0.15"/>
  <cols>
    <col min="1" max="1" width="9.6640625" customWidth="1"/>
    <col min="2" max="2" width="10.33203125" customWidth="1"/>
    <col min="3" max="3" width="14.5" customWidth="1"/>
    <col min="4" max="4" width="9.6640625" customWidth="1"/>
    <col min="5" max="5" width="15.33203125" customWidth="1"/>
    <col min="6" max="6" width="74.5" customWidth="1"/>
    <col min="7" max="7" width="80.33203125" customWidth="1"/>
    <col min="8" max="11" width="7.6640625" customWidth="1"/>
    <col min="12" max="13" width="11" customWidth="1"/>
    <col min="14" max="14" width="11.6640625" customWidth="1"/>
    <col min="15" max="20" width="7.66406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6.5" customHeight="1" x14ac:dyDescent="0.2">
      <c r="A2" s="33" t="s">
        <v>0</v>
      </c>
      <c r="B2" s="34"/>
      <c r="C2" s="34"/>
      <c r="D2" s="3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91" x14ac:dyDescent="0.2">
      <c r="A3" s="2" t="s">
        <v>1</v>
      </c>
      <c r="B3" s="3" t="s">
        <v>2</v>
      </c>
      <c r="C3" s="4" t="s">
        <v>3</v>
      </c>
      <c r="D3" s="2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5">
        <v>2017</v>
      </c>
      <c r="B4" s="6">
        <v>58062</v>
      </c>
      <c r="C4" s="7" t="s">
        <v>5</v>
      </c>
      <c r="D4" s="8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">
        <v>2018</v>
      </c>
      <c r="B5" s="6">
        <v>1124480</v>
      </c>
      <c r="C5" s="10">
        <v>1417672</v>
      </c>
      <c r="D5" s="11">
        <f t="shared" ref="D5:D9" si="0">B5/C5</f>
        <v>0.79318770491340729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">
        <v>2019</v>
      </c>
      <c r="B6" s="6">
        <v>1296414</v>
      </c>
      <c r="C6" s="10">
        <v>1576946</v>
      </c>
      <c r="D6" s="11">
        <f t="shared" si="0"/>
        <v>0.8221042445334209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9">
        <v>2020</v>
      </c>
      <c r="B7" s="6">
        <v>1763421</v>
      </c>
      <c r="C7" s="10">
        <v>1725479</v>
      </c>
      <c r="D7" s="11">
        <f t="shared" si="0"/>
        <v>1.0219892563166517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2">
        <v>2021</v>
      </c>
      <c r="B8" s="13">
        <v>646037</v>
      </c>
      <c r="C8" s="14">
        <v>1852565</v>
      </c>
      <c r="D8" s="11">
        <f t="shared" si="0"/>
        <v>0.34872568573842211</v>
      </c>
      <c r="E8" s="15"/>
      <c r="F8" s="16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18" t="s">
        <v>6</v>
      </c>
      <c r="B9" s="19">
        <f t="shared" ref="B9:C9" si="1">SUM(B4:B8)</f>
        <v>4888414</v>
      </c>
      <c r="C9" s="20">
        <f t="shared" si="1"/>
        <v>6572662</v>
      </c>
      <c r="D9" s="21">
        <f t="shared" si="0"/>
        <v>0.74374948841124033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">
      <c r="A12" s="17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">
      <c r="A14" s="2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</sheetData>
  <mergeCells count="1">
    <mergeCell ref="A2:D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/>
  </sheetViews>
  <sheetFormatPr baseColWidth="10" defaultColWidth="12.6640625" defaultRowHeight="15" customHeight="1" x14ac:dyDescent="0.15"/>
  <cols>
    <col min="1" max="26" width="9.6640625" customWidth="1"/>
  </cols>
  <sheetData>
    <row r="1" spans="1:25" x14ac:dyDescent="0.2">
      <c r="B1" s="39" t="s">
        <v>11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x14ac:dyDescent="0.2">
      <c r="A2" s="24"/>
      <c r="B2" s="36" t="s">
        <v>12</v>
      </c>
      <c r="C2" s="37"/>
      <c r="D2" s="38"/>
      <c r="E2" s="36" t="s">
        <v>13</v>
      </c>
      <c r="F2" s="37"/>
      <c r="G2" s="38"/>
      <c r="H2" s="36" t="s">
        <v>14</v>
      </c>
      <c r="I2" s="37"/>
      <c r="J2" s="38"/>
      <c r="K2" s="36" t="s">
        <v>15</v>
      </c>
      <c r="L2" s="37"/>
      <c r="M2" s="38"/>
      <c r="N2" s="36" t="s">
        <v>16</v>
      </c>
      <c r="O2" s="37"/>
      <c r="P2" s="38"/>
      <c r="Q2" s="36" t="s">
        <v>17</v>
      </c>
      <c r="R2" s="37"/>
      <c r="S2" s="38"/>
      <c r="T2" s="36" t="s">
        <v>18</v>
      </c>
      <c r="U2" s="37"/>
      <c r="V2" s="38"/>
      <c r="W2" s="36" t="s">
        <v>6</v>
      </c>
      <c r="X2" s="37"/>
      <c r="Y2" s="38"/>
    </row>
    <row r="3" spans="1:25" x14ac:dyDescent="0.2">
      <c r="A3" s="24" t="s">
        <v>19</v>
      </c>
      <c r="B3" s="23" t="s">
        <v>20</v>
      </c>
      <c r="C3" s="25" t="s">
        <v>21</v>
      </c>
      <c r="D3" s="26" t="s">
        <v>22</v>
      </c>
      <c r="E3" s="23" t="s">
        <v>20</v>
      </c>
      <c r="F3" s="25" t="s">
        <v>21</v>
      </c>
      <c r="G3" s="26" t="s">
        <v>22</v>
      </c>
      <c r="H3" s="23" t="s">
        <v>20</v>
      </c>
      <c r="I3" s="25" t="s">
        <v>21</v>
      </c>
      <c r="J3" s="26" t="s">
        <v>22</v>
      </c>
      <c r="K3" s="23" t="s">
        <v>20</v>
      </c>
      <c r="L3" s="25" t="s">
        <v>21</v>
      </c>
      <c r="M3" s="26" t="s">
        <v>22</v>
      </c>
      <c r="N3" s="23" t="s">
        <v>20</v>
      </c>
      <c r="O3" s="25" t="s">
        <v>21</v>
      </c>
      <c r="P3" s="26" t="s">
        <v>22</v>
      </c>
      <c r="Q3" s="23" t="s">
        <v>20</v>
      </c>
      <c r="R3" s="25" t="s">
        <v>21</v>
      </c>
      <c r="S3" s="26" t="s">
        <v>22</v>
      </c>
      <c r="T3" s="23" t="s">
        <v>20</v>
      </c>
      <c r="U3" s="25" t="s">
        <v>21</v>
      </c>
      <c r="V3" s="26" t="s">
        <v>22</v>
      </c>
      <c r="W3" s="23" t="s">
        <v>20</v>
      </c>
      <c r="X3" s="25" t="s">
        <v>21</v>
      </c>
      <c r="Y3" s="26" t="s">
        <v>22</v>
      </c>
    </row>
    <row r="4" spans="1:25" x14ac:dyDescent="0.2">
      <c r="A4" s="1" t="s">
        <v>23</v>
      </c>
      <c r="B4" s="27">
        <v>191</v>
      </c>
      <c r="C4" s="28">
        <v>191</v>
      </c>
      <c r="D4" s="29">
        <f t="shared" ref="D4:D17" si="0">C4/B4</f>
        <v>1</v>
      </c>
      <c r="E4" s="27">
        <v>187</v>
      </c>
      <c r="F4" s="28">
        <v>187</v>
      </c>
      <c r="G4" s="29">
        <f t="shared" ref="G4:G17" si="1">F4/E4</f>
        <v>1</v>
      </c>
      <c r="H4" s="27">
        <v>190</v>
      </c>
      <c r="I4" s="28">
        <v>190</v>
      </c>
      <c r="J4" s="29">
        <f t="shared" ref="J4:J17" si="2">I4/H4</f>
        <v>1</v>
      </c>
      <c r="K4" s="27">
        <v>204</v>
      </c>
      <c r="L4" s="28">
        <v>203</v>
      </c>
      <c r="M4" s="29">
        <f t="shared" ref="M4:M17" si="3">L4/K4</f>
        <v>0.99509803921568629</v>
      </c>
      <c r="N4" s="27">
        <v>185</v>
      </c>
      <c r="O4" s="28">
        <v>185</v>
      </c>
      <c r="P4" s="29">
        <f t="shared" ref="P4:P17" si="4">O4/N4</f>
        <v>1</v>
      </c>
      <c r="Q4" s="27">
        <v>216</v>
      </c>
      <c r="R4" s="28">
        <v>215</v>
      </c>
      <c r="S4" s="29">
        <f t="shared" ref="S4:S17" si="5">R4/Q4</f>
        <v>0.99537037037037035</v>
      </c>
      <c r="T4" s="27">
        <v>194</v>
      </c>
      <c r="U4" s="28">
        <v>194</v>
      </c>
      <c r="V4" s="29">
        <f t="shared" ref="V4:V17" si="6">U4/T4</f>
        <v>1</v>
      </c>
      <c r="W4" s="27">
        <v>1367</v>
      </c>
      <c r="X4" s="28">
        <v>1365</v>
      </c>
      <c r="Y4" s="29">
        <f t="shared" ref="Y4:Y17" si="7">X4/W4</f>
        <v>0.99853694220921729</v>
      </c>
    </row>
    <row r="5" spans="1:25" x14ac:dyDescent="0.2">
      <c r="A5" s="1" t="s">
        <v>24</v>
      </c>
      <c r="B5" s="27">
        <v>214</v>
      </c>
      <c r="C5" s="28">
        <v>213</v>
      </c>
      <c r="D5" s="29">
        <f t="shared" si="0"/>
        <v>0.99532710280373837</v>
      </c>
      <c r="E5" s="27">
        <v>199</v>
      </c>
      <c r="F5" s="28">
        <v>196</v>
      </c>
      <c r="G5" s="29">
        <f t="shared" si="1"/>
        <v>0.98492462311557794</v>
      </c>
      <c r="H5" s="27">
        <v>209</v>
      </c>
      <c r="I5" s="28">
        <v>207</v>
      </c>
      <c r="J5" s="29">
        <f t="shared" si="2"/>
        <v>0.99043062200956933</v>
      </c>
      <c r="K5" s="27">
        <v>219</v>
      </c>
      <c r="L5" s="28">
        <v>218</v>
      </c>
      <c r="M5" s="29">
        <f t="shared" si="3"/>
        <v>0.99543378995433784</v>
      </c>
      <c r="N5" s="27">
        <v>201</v>
      </c>
      <c r="O5" s="28">
        <v>199</v>
      </c>
      <c r="P5" s="29">
        <f t="shared" si="4"/>
        <v>0.99004975124378114</v>
      </c>
      <c r="Q5" s="27">
        <v>235</v>
      </c>
      <c r="R5" s="28">
        <v>233</v>
      </c>
      <c r="S5" s="29">
        <f t="shared" si="5"/>
        <v>0.99148936170212765</v>
      </c>
      <c r="T5" s="27">
        <v>212</v>
      </c>
      <c r="U5" s="28">
        <v>211</v>
      </c>
      <c r="V5" s="29">
        <f t="shared" si="6"/>
        <v>0.99528301886792447</v>
      </c>
      <c r="W5" s="27">
        <v>1489</v>
      </c>
      <c r="X5" s="28">
        <v>1477</v>
      </c>
      <c r="Y5" s="29">
        <f t="shared" si="7"/>
        <v>0.99194089993284085</v>
      </c>
    </row>
    <row r="6" spans="1:25" x14ac:dyDescent="0.2">
      <c r="A6" s="1" t="s">
        <v>25</v>
      </c>
      <c r="B6" s="27">
        <v>138</v>
      </c>
      <c r="C6" s="28">
        <v>138</v>
      </c>
      <c r="D6" s="29">
        <f t="shared" si="0"/>
        <v>1</v>
      </c>
      <c r="E6" s="27">
        <v>123</v>
      </c>
      <c r="F6" s="28">
        <v>123</v>
      </c>
      <c r="G6" s="29">
        <f t="shared" si="1"/>
        <v>1</v>
      </c>
      <c r="H6" s="27">
        <v>138</v>
      </c>
      <c r="I6" s="28">
        <v>138</v>
      </c>
      <c r="J6" s="29">
        <f t="shared" si="2"/>
        <v>1</v>
      </c>
      <c r="K6" s="27">
        <v>145</v>
      </c>
      <c r="L6" s="28">
        <v>144</v>
      </c>
      <c r="M6" s="29">
        <f t="shared" si="3"/>
        <v>0.99310344827586206</v>
      </c>
      <c r="N6" s="27">
        <v>127</v>
      </c>
      <c r="O6" s="28">
        <v>127</v>
      </c>
      <c r="P6" s="29">
        <f t="shared" si="4"/>
        <v>1</v>
      </c>
      <c r="Q6" s="27">
        <v>156</v>
      </c>
      <c r="R6" s="28">
        <v>155</v>
      </c>
      <c r="S6" s="29">
        <f t="shared" si="5"/>
        <v>0.99358974358974361</v>
      </c>
      <c r="T6" s="27">
        <v>126</v>
      </c>
      <c r="U6" s="28">
        <v>126</v>
      </c>
      <c r="V6" s="29">
        <f t="shared" si="6"/>
        <v>1</v>
      </c>
      <c r="W6" s="27">
        <v>953</v>
      </c>
      <c r="X6" s="28">
        <v>951</v>
      </c>
      <c r="Y6" s="29">
        <f t="shared" si="7"/>
        <v>0.99790136411332631</v>
      </c>
    </row>
    <row r="7" spans="1:25" x14ac:dyDescent="0.2">
      <c r="A7" s="1" t="s">
        <v>26</v>
      </c>
      <c r="B7" s="27">
        <v>214</v>
      </c>
      <c r="C7" s="28">
        <v>213</v>
      </c>
      <c r="D7" s="29">
        <f t="shared" si="0"/>
        <v>0.99532710280373837</v>
      </c>
      <c r="E7" s="27">
        <v>199</v>
      </c>
      <c r="F7" s="28">
        <v>196</v>
      </c>
      <c r="G7" s="29">
        <f t="shared" si="1"/>
        <v>0.98492462311557794</v>
      </c>
      <c r="H7" s="27">
        <v>209</v>
      </c>
      <c r="I7" s="28">
        <v>207</v>
      </c>
      <c r="J7" s="29">
        <f t="shared" si="2"/>
        <v>0.99043062200956933</v>
      </c>
      <c r="K7" s="27">
        <v>219</v>
      </c>
      <c r="L7" s="28">
        <v>218</v>
      </c>
      <c r="M7" s="29">
        <f t="shared" si="3"/>
        <v>0.99543378995433784</v>
      </c>
      <c r="N7" s="1">
        <v>201</v>
      </c>
      <c r="O7" s="28">
        <v>199</v>
      </c>
      <c r="P7" s="29">
        <f t="shared" si="4"/>
        <v>0.99004975124378114</v>
      </c>
      <c r="Q7" s="1">
        <v>235</v>
      </c>
      <c r="R7" s="28">
        <v>233</v>
      </c>
      <c r="S7" s="29">
        <f t="shared" si="5"/>
        <v>0.99148936170212765</v>
      </c>
      <c r="T7" s="1">
        <v>212</v>
      </c>
      <c r="U7" s="28">
        <v>211</v>
      </c>
      <c r="V7" s="29">
        <f t="shared" si="6"/>
        <v>0.99528301886792447</v>
      </c>
      <c r="W7" s="27">
        <v>1489</v>
      </c>
      <c r="X7" s="28">
        <v>1477</v>
      </c>
      <c r="Y7" s="29">
        <f t="shared" si="7"/>
        <v>0.99194089993284085</v>
      </c>
    </row>
    <row r="8" spans="1:25" x14ac:dyDescent="0.2">
      <c r="A8" s="1" t="s">
        <v>27</v>
      </c>
      <c r="B8" s="27">
        <v>208</v>
      </c>
      <c r="C8" s="28">
        <v>207</v>
      </c>
      <c r="D8" s="29">
        <f t="shared" si="0"/>
        <v>0.99519230769230771</v>
      </c>
      <c r="E8" s="27">
        <v>198</v>
      </c>
      <c r="F8" s="28">
        <v>195</v>
      </c>
      <c r="G8" s="29">
        <f t="shared" si="1"/>
        <v>0.98484848484848486</v>
      </c>
      <c r="H8" s="27">
        <v>203</v>
      </c>
      <c r="I8" s="28">
        <v>201</v>
      </c>
      <c r="J8" s="29">
        <f t="shared" si="2"/>
        <v>0.99014778325123154</v>
      </c>
      <c r="K8" s="27">
        <v>216</v>
      </c>
      <c r="L8" s="28">
        <v>215</v>
      </c>
      <c r="M8" s="29">
        <f t="shared" si="3"/>
        <v>0.99537037037037035</v>
      </c>
      <c r="N8" s="1">
        <v>199</v>
      </c>
      <c r="O8" s="28">
        <v>197</v>
      </c>
      <c r="P8" s="29">
        <f t="shared" si="4"/>
        <v>0.98994974874371855</v>
      </c>
      <c r="Q8" s="1">
        <v>234</v>
      </c>
      <c r="R8" s="28">
        <v>232</v>
      </c>
      <c r="S8" s="29">
        <f t="shared" si="5"/>
        <v>0.99145299145299148</v>
      </c>
      <c r="T8" s="1">
        <v>211</v>
      </c>
      <c r="U8" s="28">
        <v>210</v>
      </c>
      <c r="V8" s="29">
        <f t="shared" si="6"/>
        <v>0.99526066350710896</v>
      </c>
      <c r="W8" s="27">
        <v>1469</v>
      </c>
      <c r="X8" s="28">
        <v>1457</v>
      </c>
      <c r="Y8" s="29">
        <f t="shared" si="7"/>
        <v>0.99183117767188567</v>
      </c>
    </row>
    <row r="9" spans="1:25" x14ac:dyDescent="0.2">
      <c r="A9" s="1" t="s">
        <v>28</v>
      </c>
      <c r="B9" s="27">
        <v>26</v>
      </c>
      <c r="C9" s="28">
        <v>7</v>
      </c>
      <c r="D9" s="29">
        <f t="shared" si="0"/>
        <v>0.26923076923076922</v>
      </c>
      <c r="E9" s="27">
        <v>29</v>
      </c>
      <c r="F9" s="28">
        <v>8</v>
      </c>
      <c r="G9" s="29">
        <f t="shared" si="1"/>
        <v>0.27586206896551724</v>
      </c>
      <c r="H9" s="27">
        <v>25</v>
      </c>
      <c r="I9" s="28">
        <v>7</v>
      </c>
      <c r="J9" s="29">
        <f t="shared" si="2"/>
        <v>0.28000000000000003</v>
      </c>
      <c r="K9" s="27">
        <v>29</v>
      </c>
      <c r="L9" s="28">
        <v>7</v>
      </c>
      <c r="M9" s="29">
        <f t="shared" si="3"/>
        <v>0.2413793103448276</v>
      </c>
      <c r="N9" s="1">
        <v>34</v>
      </c>
      <c r="O9" s="28">
        <v>7</v>
      </c>
      <c r="P9" s="29">
        <f t="shared" si="4"/>
        <v>0.20588235294117646</v>
      </c>
      <c r="Q9" s="1">
        <v>34</v>
      </c>
      <c r="R9" s="28">
        <v>12</v>
      </c>
      <c r="S9" s="29">
        <f t="shared" si="5"/>
        <v>0.35294117647058826</v>
      </c>
      <c r="T9" s="1">
        <v>27</v>
      </c>
      <c r="U9" s="28">
        <v>8</v>
      </c>
      <c r="V9" s="29">
        <f t="shared" si="6"/>
        <v>0.29629629629629628</v>
      </c>
      <c r="W9" s="27">
        <v>204</v>
      </c>
      <c r="X9" s="28">
        <v>56</v>
      </c>
      <c r="Y9" s="29">
        <f t="shared" si="7"/>
        <v>0.27450980392156865</v>
      </c>
    </row>
    <row r="10" spans="1:25" x14ac:dyDescent="0.2">
      <c r="A10" s="1" t="s">
        <v>29</v>
      </c>
      <c r="B10" s="27">
        <v>214</v>
      </c>
      <c r="C10" s="28">
        <v>197</v>
      </c>
      <c r="D10" s="29">
        <f t="shared" si="0"/>
        <v>0.92056074766355145</v>
      </c>
      <c r="E10" s="27">
        <v>196</v>
      </c>
      <c r="F10" s="28">
        <v>187</v>
      </c>
      <c r="G10" s="29">
        <f t="shared" si="1"/>
        <v>0.95408163265306123</v>
      </c>
      <c r="H10" s="27">
        <v>207</v>
      </c>
      <c r="I10" s="28">
        <v>199</v>
      </c>
      <c r="J10" s="29">
        <f t="shared" si="2"/>
        <v>0.96135265700483097</v>
      </c>
      <c r="K10" s="27">
        <v>217</v>
      </c>
      <c r="L10" s="28">
        <v>199</v>
      </c>
      <c r="M10" s="29">
        <f t="shared" si="3"/>
        <v>0.91705069124423966</v>
      </c>
      <c r="N10" s="1">
        <v>200</v>
      </c>
      <c r="O10" s="28">
        <v>185</v>
      </c>
      <c r="P10" s="29">
        <f t="shared" si="4"/>
        <v>0.92500000000000004</v>
      </c>
      <c r="Q10" s="1">
        <v>233</v>
      </c>
      <c r="R10" s="28">
        <v>207</v>
      </c>
      <c r="S10" s="29">
        <f t="shared" si="5"/>
        <v>0.88841201716738194</v>
      </c>
      <c r="T10" s="1">
        <v>212</v>
      </c>
      <c r="U10" s="28">
        <v>186</v>
      </c>
      <c r="V10" s="29">
        <f t="shared" si="6"/>
        <v>0.87735849056603776</v>
      </c>
      <c r="W10" s="27">
        <v>1479</v>
      </c>
      <c r="X10" s="28">
        <v>1360</v>
      </c>
      <c r="Y10" s="29">
        <f t="shared" si="7"/>
        <v>0.91954022988505746</v>
      </c>
    </row>
    <row r="11" spans="1:25" x14ac:dyDescent="0.2">
      <c r="A11" s="1" t="s">
        <v>30</v>
      </c>
      <c r="B11" s="27">
        <v>214</v>
      </c>
      <c r="C11" s="28">
        <v>197</v>
      </c>
      <c r="D11" s="29">
        <f t="shared" si="0"/>
        <v>0.92056074766355145</v>
      </c>
      <c r="E11" s="27">
        <v>196</v>
      </c>
      <c r="F11" s="28">
        <v>187</v>
      </c>
      <c r="G11" s="29">
        <f t="shared" si="1"/>
        <v>0.95408163265306123</v>
      </c>
      <c r="H11" s="27">
        <v>207</v>
      </c>
      <c r="I11" s="28">
        <v>199</v>
      </c>
      <c r="J11" s="29">
        <f t="shared" si="2"/>
        <v>0.96135265700483097</v>
      </c>
      <c r="K11" s="27">
        <v>217</v>
      </c>
      <c r="L11" s="28">
        <v>199</v>
      </c>
      <c r="M11" s="29">
        <f t="shared" si="3"/>
        <v>0.91705069124423966</v>
      </c>
      <c r="N11" s="1">
        <v>200</v>
      </c>
      <c r="O11" s="28">
        <v>185</v>
      </c>
      <c r="P11" s="29">
        <f t="shared" si="4"/>
        <v>0.92500000000000004</v>
      </c>
      <c r="Q11" s="1">
        <v>233</v>
      </c>
      <c r="R11" s="28">
        <v>207</v>
      </c>
      <c r="S11" s="29">
        <f t="shared" si="5"/>
        <v>0.88841201716738194</v>
      </c>
      <c r="T11" s="1">
        <v>212</v>
      </c>
      <c r="U11" s="28">
        <v>186</v>
      </c>
      <c r="V11" s="29">
        <f t="shared" si="6"/>
        <v>0.87735849056603776</v>
      </c>
      <c r="W11" s="27">
        <v>1479</v>
      </c>
      <c r="X11" s="28">
        <v>1360</v>
      </c>
      <c r="Y11" s="29">
        <f t="shared" si="7"/>
        <v>0.91954022988505746</v>
      </c>
    </row>
    <row r="12" spans="1:25" x14ac:dyDescent="0.2">
      <c r="A12" s="1" t="s">
        <v>31</v>
      </c>
      <c r="B12" s="27">
        <v>214</v>
      </c>
      <c r="C12" s="28">
        <v>197</v>
      </c>
      <c r="D12" s="29">
        <f t="shared" si="0"/>
        <v>0.92056074766355145</v>
      </c>
      <c r="E12" s="27">
        <v>196</v>
      </c>
      <c r="F12" s="28">
        <v>187</v>
      </c>
      <c r="G12" s="29">
        <f t="shared" si="1"/>
        <v>0.95408163265306123</v>
      </c>
      <c r="H12" s="27">
        <v>207</v>
      </c>
      <c r="I12" s="28">
        <v>199</v>
      </c>
      <c r="J12" s="29">
        <f t="shared" si="2"/>
        <v>0.96135265700483097</v>
      </c>
      <c r="K12" s="27">
        <v>217</v>
      </c>
      <c r="L12" s="28">
        <v>199</v>
      </c>
      <c r="M12" s="29">
        <f t="shared" si="3"/>
        <v>0.91705069124423966</v>
      </c>
      <c r="N12" s="1">
        <v>200</v>
      </c>
      <c r="O12" s="28">
        <v>185</v>
      </c>
      <c r="P12" s="29">
        <f t="shared" si="4"/>
        <v>0.92500000000000004</v>
      </c>
      <c r="Q12" s="1">
        <v>233</v>
      </c>
      <c r="R12" s="28">
        <v>207</v>
      </c>
      <c r="S12" s="29">
        <f t="shared" si="5"/>
        <v>0.88841201716738194</v>
      </c>
      <c r="T12" s="1">
        <v>212</v>
      </c>
      <c r="U12" s="28">
        <v>186</v>
      </c>
      <c r="V12" s="29">
        <f t="shared" si="6"/>
        <v>0.87735849056603776</v>
      </c>
      <c r="W12" s="27">
        <v>1479</v>
      </c>
      <c r="X12" s="28">
        <v>1360</v>
      </c>
      <c r="Y12" s="29">
        <f t="shared" si="7"/>
        <v>0.91954022988505746</v>
      </c>
    </row>
    <row r="13" spans="1:25" x14ac:dyDescent="0.2">
      <c r="A13" s="1" t="s">
        <v>32</v>
      </c>
      <c r="B13" s="27">
        <v>8</v>
      </c>
      <c r="C13" s="28">
        <v>5</v>
      </c>
      <c r="D13" s="29">
        <f t="shared" si="0"/>
        <v>0.625</v>
      </c>
      <c r="E13" s="27">
        <v>8</v>
      </c>
      <c r="F13" s="28">
        <v>3</v>
      </c>
      <c r="G13" s="29">
        <f t="shared" si="1"/>
        <v>0.375</v>
      </c>
      <c r="H13" s="27">
        <v>6</v>
      </c>
      <c r="I13" s="28">
        <v>3</v>
      </c>
      <c r="J13" s="29">
        <f t="shared" si="2"/>
        <v>0.5</v>
      </c>
      <c r="K13" s="27">
        <v>7</v>
      </c>
      <c r="L13" s="28">
        <v>4</v>
      </c>
      <c r="M13" s="29">
        <f t="shared" si="3"/>
        <v>0.5714285714285714</v>
      </c>
      <c r="N13" s="1">
        <v>7</v>
      </c>
      <c r="O13" s="28">
        <v>5</v>
      </c>
      <c r="P13" s="29">
        <f t="shared" si="4"/>
        <v>0.7142857142857143</v>
      </c>
      <c r="Q13" s="1">
        <v>11</v>
      </c>
      <c r="R13" s="28">
        <v>5</v>
      </c>
      <c r="S13" s="29">
        <f t="shared" si="5"/>
        <v>0.45454545454545453</v>
      </c>
      <c r="T13" s="1">
        <v>7</v>
      </c>
      <c r="U13" s="28">
        <v>4</v>
      </c>
      <c r="V13" s="29">
        <f t="shared" si="6"/>
        <v>0.5714285714285714</v>
      </c>
      <c r="W13" s="27">
        <v>54</v>
      </c>
      <c r="X13" s="28">
        <v>29</v>
      </c>
      <c r="Y13" s="29">
        <f t="shared" si="7"/>
        <v>0.53703703703703709</v>
      </c>
    </row>
    <row r="14" spans="1:25" x14ac:dyDescent="0.2">
      <c r="A14" s="1" t="s">
        <v>33</v>
      </c>
      <c r="B14" s="27">
        <v>195</v>
      </c>
      <c r="C14" s="28">
        <v>164</v>
      </c>
      <c r="D14" s="29">
        <f t="shared" si="0"/>
        <v>0.84102564102564104</v>
      </c>
      <c r="E14" s="27">
        <v>187</v>
      </c>
      <c r="F14" s="28">
        <v>167</v>
      </c>
      <c r="G14" s="29">
        <f t="shared" si="1"/>
        <v>0.89304812834224601</v>
      </c>
      <c r="H14" s="27">
        <v>199</v>
      </c>
      <c r="I14" s="28">
        <v>168</v>
      </c>
      <c r="J14" s="29">
        <f t="shared" si="2"/>
        <v>0.84422110552763818</v>
      </c>
      <c r="K14" s="27">
        <v>201</v>
      </c>
      <c r="L14" s="28">
        <v>173</v>
      </c>
      <c r="M14" s="29">
        <f t="shared" si="3"/>
        <v>0.86069651741293529</v>
      </c>
      <c r="N14" s="1">
        <v>184</v>
      </c>
      <c r="O14" s="28">
        <v>159</v>
      </c>
      <c r="P14" s="29">
        <f t="shared" si="4"/>
        <v>0.86413043478260865</v>
      </c>
      <c r="Q14" s="1">
        <v>207</v>
      </c>
      <c r="R14" s="28">
        <v>181</v>
      </c>
      <c r="S14" s="29">
        <f t="shared" si="5"/>
        <v>0.87439613526570048</v>
      </c>
      <c r="T14" s="1">
        <v>186</v>
      </c>
      <c r="U14" s="28">
        <v>147</v>
      </c>
      <c r="V14" s="29">
        <f t="shared" si="6"/>
        <v>0.79032258064516125</v>
      </c>
      <c r="W14" s="27">
        <v>1359</v>
      </c>
      <c r="X14" s="28">
        <v>1159</v>
      </c>
      <c r="Y14" s="29">
        <f t="shared" si="7"/>
        <v>0.85283296541574682</v>
      </c>
    </row>
    <row r="15" spans="1:25" x14ac:dyDescent="0.2">
      <c r="A15" s="1" t="s">
        <v>34</v>
      </c>
      <c r="B15" s="27">
        <v>195</v>
      </c>
      <c r="C15" s="28">
        <v>164</v>
      </c>
      <c r="D15" s="29">
        <f t="shared" si="0"/>
        <v>0.84102564102564104</v>
      </c>
      <c r="E15" s="27">
        <v>187</v>
      </c>
      <c r="F15" s="28">
        <v>167</v>
      </c>
      <c r="G15" s="29">
        <f t="shared" si="1"/>
        <v>0.89304812834224601</v>
      </c>
      <c r="H15" s="27">
        <v>199</v>
      </c>
      <c r="I15" s="28">
        <v>168</v>
      </c>
      <c r="J15" s="29">
        <f t="shared" si="2"/>
        <v>0.84422110552763818</v>
      </c>
      <c r="K15" s="27">
        <v>201</v>
      </c>
      <c r="L15" s="28">
        <v>173</v>
      </c>
      <c r="M15" s="29">
        <f t="shared" si="3"/>
        <v>0.86069651741293529</v>
      </c>
      <c r="N15" s="1">
        <v>184</v>
      </c>
      <c r="O15" s="28">
        <v>159</v>
      </c>
      <c r="P15" s="29">
        <f t="shared" si="4"/>
        <v>0.86413043478260865</v>
      </c>
      <c r="Q15" s="1">
        <v>207</v>
      </c>
      <c r="R15" s="28">
        <v>181</v>
      </c>
      <c r="S15" s="29">
        <f t="shared" si="5"/>
        <v>0.87439613526570048</v>
      </c>
      <c r="T15" s="1">
        <v>186</v>
      </c>
      <c r="U15" s="28">
        <v>147</v>
      </c>
      <c r="V15" s="29">
        <f t="shared" si="6"/>
        <v>0.79032258064516125</v>
      </c>
      <c r="W15" s="27">
        <v>1359</v>
      </c>
      <c r="X15" s="28">
        <v>1159</v>
      </c>
      <c r="Y15" s="29">
        <f t="shared" si="7"/>
        <v>0.85283296541574682</v>
      </c>
    </row>
    <row r="16" spans="1:25" x14ac:dyDescent="0.2">
      <c r="A16" s="1" t="s">
        <v>35</v>
      </c>
      <c r="B16" s="27">
        <v>195</v>
      </c>
      <c r="C16" s="28">
        <v>164</v>
      </c>
      <c r="D16" s="29">
        <f t="shared" si="0"/>
        <v>0.84102564102564104</v>
      </c>
      <c r="E16" s="27">
        <v>187</v>
      </c>
      <c r="F16" s="28">
        <v>167</v>
      </c>
      <c r="G16" s="29">
        <f t="shared" si="1"/>
        <v>0.89304812834224601</v>
      </c>
      <c r="H16" s="27">
        <v>199</v>
      </c>
      <c r="I16" s="28">
        <v>168</v>
      </c>
      <c r="J16" s="29">
        <f t="shared" si="2"/>
        <v>0.84422110552763818</v>
      </c>
      <c r="K16" s="27">
        <v>201</v>
      </c>
      <c r="L16" s="28">
        <v>173</v>
      </c>
      <c r="M16" s="29">
        <f t="shared" si="3"/>
        <v>0.86069651741293529</v>
      </c>
      <c r="N16" s="1">
        <v>184</v>
      </c>
      <c r="O16" s="28">
        <v>159</v>
      </c>
      <c r="P16" s="29">
        <f t="shared" si="4"/>
        <v>0.86413043478260865</v>
      </c>
      <c r="Q16" s="1">
        <v>207</v>
      </c>
      <c r="R16" s="28">
        <v>181</v>
      </c>
      <c r="S16" s="29">
        <f t="shared" si="5"/>
        <v>0.87439613526570048</v>
      </c>
      <c r="T16" s="1">
        <v>186</v>
      </c>
      <c r="U16" s="28">
        <v>147</v>
      </c>
      <c r="V16" s="29">
        <f t="shared" si="6"/>
        <v>0.79032258064516125</v>
      </c>
      <c r="W16" s="27">
        <v>1359</v>
      </c>
      <c r="X16" s="28">
        <v>1159</v>
      </c>
      <c r="Y16" s="29">
        <f t="shared" si="7"/>
        <v>0.85283296541574682</v>
      </c>
    </row>
    <row r="17" spans="1:25" x14ac:dyDescent="0.2">
      <c r="A17" s="1" t="s">
        <v>36</v>
      </c>
      <c r="B17" s="27">
        <v>215</v>
      </c>
      <c r="C17" s="28">
        <v>149</v>
      </c>
      <c r="D17" s="29">
        <f t="shared" si="0"/>
        <v>0.69302325581395352</v>
      </c>
      <c r="E17" s="27">
        <v>199</v>
      </c>
      <c r="F17" s="28">
        <v>136</v>
      </c>
      <c r="G17" s="29">
        <f t="shared" si="1"/>
        <v>0.68341708542713564</v>
      </c>
      <c r="H17" s="27">
        <v>209</v>
      </c>
      <c r="I17" s="28">
        <v>153</v>
      </c>
      <c r="J17" s="29">
        <f t="shared" si="2"/>
        <v>0.73205741626794263</v>
      </c>
      <c r="K17" s="27">
        <v>219</v>
      </c>
      <c r="L17" s="28">
        <v>153</v>
      </c>
      <c r="M17" s="29">
        <f t="shared" si="3"/>
        <v>0.69863013698630139</v>
      </c>
      <c r="N17" s="1">
        <v>202</v>
      </c>
      <c r="O17" s="28">
        <v>140</v>
      </c>
      <c r="P17" s="29">
        <f t="shared" si="4"/>
        <v>0.69306930693069302</v>
      </c>
      <c r="Q17" s="1">
        <v>235</v>
      </c>
      <c r="R17" s="28">
        <v>165</v>
      </c>
      <c r="S17" s="29">
        <f t="shared" si="5"/>
        <v>0.7021276595744681</v>
      </c>
      <c r="T17" s="1">
        <v>213</v>
      </c>
      <c r="U17" s="28">
        <v>129</v>
      </c>
      <c r="V17" s="29">
        <f t="shared" si="6"/>
        <v>0.60563380281690138</v>
      </c>
      <c r="W17" s="27">
        <v>1492</v>
      </c>
      <c r="X17" s="28">
        <v>1025</v>
      </c>
      <c r="Y17" s="29">
        <f t="shared" si="7"/>
        <v>0.6869973190348525</v>
      </c>
    </row>
    <row r="18" spans="1:25" x14ac:dyDescent="0.2">
      <c r="A18" s="24"/>
      <c r="B18" s="39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x14ac:dyDescent="0.2">
      <c r="A19" s="24" t="s">
        <v>38</v>
      </c>
      <c r="B19" s="30">
        <v>26</v>
      </c>
      <c r="C19" s="31">
        <v>11</v>
      </c>
      <c r="D19" s="32">
        <f>C19/B19</f>
        <v>0.42307692307692307</v>
      </c>
      <c r="E19" s="30">
        <v>11</v>
      </c>
      <c r="F19" s="31">
        <v>4</v>
      </c>
      <c r="G19" s="32">
        <f>F19/E19</f>
        <v>0.36363636363636365</v>
      </c>
      <c r="H19" s="30">
        <v>33</v>
      </c>
      <c r="I19" s="31">
        <v>15</v>
      </c>
      <c r="J19" s="32">
        <f>I19/H19</f>
        <v>0.45454545454545453</v>
      </c>
      <c r="K19" s="30">
        <v>29</v>
      </c>
      <c r="L19" s="31">
        <v>7</v>
      </c>
      <c r="M19" s="32">
        <f>L19/K19</f>
        <v>0.2413793103448276</v>
      </c>
      <c r="N19" s="30">
        <v>34</v>
      </c>
      <c r="O19" s="31">
        <v>13</v>
      </c>
      <c r="P19" s="32">
        <f>O19/N19</f>
        <v>0.38235294117647056</v>
      </c>
      <c r="Q19" s="30">
        <v>25</v>
      </c>
      <c r="R19" s="31">
        <v>7</v>
      </c>
      <c r="S19" s="32">
        <f>R19/Q19</f>
        <v>0.28000000000000003</v>
      </c>
      <c r="T19" s="30">
        <v>22</v>
      </c>
      <c r="U19" s="31">
        <v>8</v>
      </c>
      <c r="V19" s="32">
        <f>U19/T19</f>
        <v>0.36363636363636365</v>
      </c>
      <c r="W19" s="30">
        <v>180</v>
      </c>
      <c r="X19" s="31">
        <v>65</v>
      </c>
      <c r="Y19" s="32">
        <f>X19/W19</f>
        <v>0.3611111111111111</v>
      </c>
    </row>
    <row r="21" spans="1:25" ht="15.75" customHeight="1" x14ac:dyDescent="0.15"/>
    <row r="22" spans="1:25" ht="15.75" customHeight="1" x14ac:dyDescent="0.15"/>
    <row r="23" spans="1:25" ht="15.75" customHeight="1" x14ac:dyDescent="0.15"/>
    <row r="24" spans="1:25" ht="15.75" customHeight="1" x14ac:dyDescent="0.15"/>
    <row r="25" spans="1:25" ht="15.75" customHeight="1" x14ac:dyDescent="0.15"/>
    <row r="26" spans="1:25" ht="15.75" customHeight="1" x14ac:dyDescent="0.15"/>
    <row r="27" spans="1:25" ht="15.75" customHeight="1" x14ac:dyDescent="0.15"/>
    <row r="28" spans="1:25" ht="15.75" customHeight="1" x14ac:dyDescent="0.15"/>
    <row r="29" spans="1:25" ht="15.75" customHeight="1" x14ac:dyDescent="0.15"/>
    <row r="30" spans="1:25" ht="15.75" customHeight="1" x14ac:dyDescent="0.15"/>
    <row r="31" spans="1:25" ht="15.75" customHeight="1" x14ac:dyDescent="0.15"/>
    <row r="32" spans="1:2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0">
    <mergeCell ref="B18:Y18"/>
    <mergeCell ref="T2:V2"/>
    <mergeCell ref="W2:Y2"/>
    <mergeCell ref="B1:Y1"/>
    <mergeCell ref="B2:D2"/>
    <mergeCell ref="E2:G2"/>
    <mergeCell ref="H2:J2"/>
    <mergeCell ref="K2:M2"/>
    <mergeCell ref="N2:P2"/>
    <mergeCell ref="Q2:S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RCT Coverage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2021-06-07T13:40:18Z</dcterms:created>
  <dcterms:modified xsi:type="dcterms:W3CDTF">2022-05-18T18:03:10Z</dcterms:modified>
  <cp:category/>
</cp:coreProperties>
</file>