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robindey/Library/Mobile Documents/com~apple~CloudDocs/Documents/04WORK/03GIVEWELL_WORK/Work Files/CNW 2017on/File Uploads/"/>
    </mc:Choice>
  </mc:AlternateContent>
  <xr:revisionPtr revIDLastSave="0" documentId="13_ncr:1_{7BAD4F8E-0639-C940-B904-FF4D2EF210A2}" xr6:coauthVersionLast="47" xr6:coauthVersionMax="47" xr10:uidLastSave="{00000000-0000-0000-0000-000000000000}"/>
  <bookViews>
    <workbookView xWindow="0" yWindow="500" windowWidth="35840" windowHeight="19720" tabRatio="884" xr2:uid="{00000000-000D-0000-FFFF-FFFF00000000}"/>
  </bookViews>
  <sheets>
    <sheet name="Table 2-4" sheetId="29" r:id="rId1"/>
    <sheet name="Exp. 2021 (Tables 6-8)" sheetId="27" r:id="rId2"/>
    <sheet name="Budgets 22-24 (tables 5,9-11)" sheetId="30" r:id="rId3"/>
    <sheet name="Annex" sheetId="20" r:id="rId4"/>
  </sheets>
  <externalReferences>
    <externalReference r:id="rId5"/>
  </externalReferences>
  <definedNames>
    <definedName name="_xlnm._FilterDatabase" localSheetId="3" hidden="1">[1]GLCHTA01!$A$6:$B$199</definedName>
    <definedName name="_xlnm._FilterDatabase" localSheetId="1" hidden="1">[1]GLCHTA01!$A$6:$B$199</definedName>
    <definedName name="_xlnm._FilterData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7" i="29" l="1"/>
  <c r="I34" i="29"/>
  <c r="I33" i="29"/>
  <c r="I32" i="29"/>
  <c r="I31" i="29"/>
  <c r="I30" i="29"/>
  <c r="I29" i="29"/>
  <c r="I28" i="29"/>
  <c r="I27" i="29"/>
  <c r="I26" i="29"/>
  <c r="N142" i="30" l="1"/>
  <c r="N135" i="30"/>
  <c r="N136" i="30"/>
  <c r="N116" i="30"/>
  <c r="N109" i="30"/>
  <c r="F91" i="30"/>
  <c r="N63" i="30"/>
  <c r="N145" i="30" l="1"/>
  <c r="M144" i="30"/>
  <c r="M146" i="30" s="1"/>
  <c r="L144" i="30"/>
  <c r="L146" i="30" s="1"/>
  <c r="K144" i="30"/>
  <c r="K146" i="30" s="1"/>
  <c r="J144" i="30"/>
  <c r="J146" i="30" s="1"/>
  <c r="I144" i="30"/>
  <c r="I146" i="30" s="1"/>
  <c r="H144" i="30"/>
  <c r="H146" i="30" s="1"/>
  <c r="G144" i="30"/>
  <c r="G146" i="30" s="1"/>
  <c r="F144" i="30"/>
  <c r="F146" i="30" s="1"/>
  <c r="E144" i="30"/>
  <c r="E146" i="30" s="1"/>
  <c r="D144" i="30"/>
  <c r="N143" i="30"/>
  <c r="N141" i="30"/>
  <c r="N140" i="30"/>
  <c r="N139" i="30"/>
  <c r="N138" i="30"/>
  <c r="N137" i="30"/>
  <c r="N134" i="30"/>
  <c r="N133" i="30"/>
  <c r="N132" i="30"/>
  <c r="N131" i="30"/>
  <c r="N130" i="30"/>
  <c r="N129" i="30"/>
  <c r="N128" i="30"/>
  <c r="N127" i="30"/>
  <c r="N126" i="30"/>
  <c r="N125" i="30"/>
  <c r="M118" i="30"/>
  <c r="M120" i="30" s="1"/>
  <c r="L118" i="30"/>
  <c r="L120" i="30" s="1"/>
  <c r="K118" i="30"/>
  <c r="K120" i="30" s="1"/>
  <c r="J118" i="30"/>
  <c r="J120" i="30" s="1"/>
  <c r="I118" i="30"/>
  <c r="I120" i="30" s="1"/>
  <c r="H118" i="30"/>
  <c r="H120" i="30" s="1"/>
  <c r="G118" i="30"/>
  <c r="G120" i="30" s="1"/>
  <c r="F118" i="30"/>
  <c r="F120" i="30" s="1"/>
  <c r="E118" i="30"/>
  <c r="E120" i="30" s="1"/>
  <c r="D118" i="30"/>
  <c r="D120" i="30" s="1"/>
  <c r="N117" i="30"/>
  <c r="N115" i="30"/>
  <c r="N114" i="30"/>
  <c r="N113" i="30"/>
  <c r="N112" i="30"/>
  <c r="N111" i="30"/>
  <c r="N110" i="30"/>
  <c r="N108" i="30"/>
  <c r="N107" i="30"/>
  <c r="N106" i="30"/>
  <c r="N105" i="30"/>
  <c r="N104" i="30"/>
  <c r="N103" i="30"/>
  <c r="N102" i="30"/>
  <c r="N101" i="30"/>
  <c r="N100" i="30"/>
  <c r="N99" i="30"/>
  <c r="G92" i="30"/>
  <c r="F93" i="30"/>
  <c r="E91" i="30"/>
  <c r="E93" i="30" s="1"/>
  <c r="D91" i="30"/>
  <c r="D93" i="30" s="1"/>
  <c r="G90" i="30"/>
  <c r="G88" i="30"/>
  <c r="G87" i="30"/>
  <c r="G86" i="30"/>
  <c r="G85" i="30"/>
  <c r="G84" i="30"/>
  <c r="G82" i="30"/>
  <c r="G83" i="30"/>
  <c r="G81" i="30"/>
  <c r="G80" i="30"/>
  <c r="G79" i="30"/>
  <c r="G78" i="30"/>
  <c r="G77" i="30"/>
  <c r="G76" i="30"/>
  <c r="G75" i="30"/>
  <c r="G74" i="30"/>
  <c r="G73" i="30"/>
  <c r="G72" i="30"/>
  <c r="N66" i="30"/>
  <c r="M65" i="30"/>
  <c r="M67" i="30" s="1"/>
  <c r="L65" i="30"/>
  <c r="L67" i="30" s="1"/>
  <c r="K65" i="30"/>
  <c r="K67" i="30" s="1"/>
  <c r="J65" i="30"/>
  <c r="J67" i="30" s="1"/>
  <c r="I65" i="30"/>
  <c r="I67" i="30" s="1"/>
  <c r="H65" i="30"/>
  <c r="H67" i="30" s="1"/>
  <c r="G65" i="30"/>
  <c r="G67" i="30" s="1"/>
  <c r="F65" i="30"/>
  <c r="F67" i="30" s="1"/>
  <c r="E65" i="30"/>
  <c r="E67" i="30" s="1"/>
  <c r="D65" i="30"/>
  <c r="N64" i="30"/>
  <c r="N62" i="30"/>
  <c r="N61" i="30"/>
  <c r="N60" i="30"/>
  <c r="N56" i="30"/>
  <c r="N55" i="30"/>
  <c r="N54" i="30"/>
  <c r="N53" i="30"/>
  <c r="N52" i="30"/>
  <c r="N51" i="30"/>
  <c r="N50" i="30"/>
  <c r="N49" i="30"/>
  <c r="N48" i="30"/>
  <c r="N47" i="30"/>
  <c r="N46" i="30"/>
  <c r="F40" i="30"/>
  <c r="E40" i="30"/>
  <c r="D40" i="30"/>
  <c r="G39" i="30"/>
  <c r="G38" i="30"/>
  <c r="G37" i="30"/>
  <c r="G36" i="30"/>
  <c r="G35" i="30"/>
  <c r="G34" i="30"/>
  <c r="G33" i="30"/>
  <c r="G32" i="30"/>
  <c r="G31" i="30"/>
  <c r="G30" i="30"/>
  <c r="G29" i="30"/>
  <c r="G28" i="30"/>
  <c r="G27" i="30"/>
  <c r="G26" i="30"/>
  <c r="D20" i="30"/>
  <c r="G91" i="30" l="1"/>
  <c r="N120" i="30"/>
  <c r="N65" i="30"/>
  <c r="N67" i="30" s="1"/>
  <c r="N144" i="30"/>
  <c r="N146" i="30" s="1"/>
  <c r="D146" i="30"/>
  <c r="G93" i="30"/>
  <c r="G40" i="30"/>
  <c r="D67" i="30"/>
  <c r="N118"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Sandrine Picot</author>
    <author>Imelda Zumbro</author>
  </authors>
  <commentList>
    <comment ref="AA10" authorId="0" shapeId="0" xr:uid="{081E4F46-5D66-4F02-8661-9FAB2DCA941A}">
      <text>
        <r>
          <rPr>
            <b/>
            <sz val="9"/>
            <color indexed="81"/>
            <rFont val="Tahoma"/>
            <family val="2"/>
          </rPr>
          <t>Sandrine Picot:</t>
        </r>
        <r>
          <rPr>
            <sz val="9"/>
            <color indexed="81"/>
            <rFont val="Tahoma"/>
            <family val="2"/>
          </rPr>
          <t xml:space="preserve">
manual correction here as a big portion of these were miscoded to generic activities</t>
        </r>
      </text>
    </comment>
    <comment ref="Q63" authorId="1" shapeId="0" xr:uid="{10936034-DCE6-4C5E-AF75-DE138E079726}">
      <text>
        <r>
          <rPr>
            <b/>
            <sz val="9"/>
            <color rgb="FF000000"/>
            <rFont val="Tahoma"/>
            <family val="2"/>
          </rPr>
          <t>Imelda Zumbro:</t>
        </r>
        <r>
          <rPr>
            <sz val="9"/>
            <color rgb="FF000000"/>
            <rFont val="Tahoma"/>
            <family val="2"/>
          </rPr>
          <t xml:space="preserve">
</t>
        </r>
        <r>
          <rPr>
            <sz val="9"/>
            <color rgb="FF000000"/>
            <rFont val="Tahoma"/>
            <family val="2"/>
          </rPr>
          <t xml:space="preserve">see separate working paper dated_2nd review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Imelda Zumbro</author>
  </authors>
  <commentList>
    <comment ref="Q3" authorId="0" shapeId="0" xr:uid="{833819F1-CB3C-4075-8148-5A0CA6063F4E}">
      <text>
        <r>
          <rPr>
            <b/>
            <sz val="9"/>
            <color indexed="81"/>
            <rFont val="Tahoma"/>
            <family val="2"/>
          </rPr>
          <t>Imelda Zumbro:</t>
        </r>
        <r>
          <rPr>
            <sz val="9"/>
            <color indexed="81"/>
            <rFont val="Tahoma"/>
            <family val="2"/>
          </rPr>
          <t xml:space="preserve">
see separate working paper dated_2nd review
</t>
        </r>
      </text>
    </comment>
    <comment ref="Q20" authorId="0" shapeId="0" xr:uid="{B75C6011-AD6F-4B1F-B2E7-C483EFAF752D}">
      <text>
        <r>
          <rPr>
            <b/>
            <sz val="9"/>
            <color indexed="81"/>
            <rFont val="Tahoma"/>
            <family val="2"/>
          </rPr>
          <t>Imelda Zumbro:</t>
        </r>
        <r>
          <rPr>
            <sz val="9"/>
            <color indexed="81"/>
            <rFont val="Tahoma"/>
            <family val="2"/>
          </rPr>
          <t xml:space="preserve">
see separate working paper dated_2nd review
</t>
        </r>
      </text>
    </comment>
  </commentList>
</comments>
</file>

<file path=xl/sharedStrings.xml><?xml version="1.0" encoding="utf-8"?>
<sst xmlns="http://schemas.openxmlformats.org/spreadsheetml/2006/main" count="549" uniqueCount="133">
  <si>
    <t>Amount</t>
  </si>
  <si>
    <t>Three Graces</t>
  </si>
  <si>
    <t>UNICEF</t>
  </si>
  <si>
    <t>Centre for Effective Altruism</t>
  </si>
  <si>
    <t>Effective Altruism Foundation</t>
  </si>
  <si>
    <t>Effective Altruism Australia</t>
  </si>
  <si>
    <t>Monitoring and Evaluation</t>
  </si>
  <si>
    <t>Research</t>
  </si>
  <si>
    <t>Personnel</t>
  </si>
  <si>
    <t>Consultants</t>
  </si>
  <si>
    <t>Travel &amp; transport</t>
  </si>
  <si>
    <t>Equipment &amp; Supplies</t>
  </si>
  <si>
    <t>Other direct costs</t>
  </si>
  <si>
    <t>Activities</t>
  </si>
  <si>
    <t>Other Direct Costs</t>
  </si>
  <si>
    <t>Equipment &amp; supplies</t>
  </si>
  <si>
    <t>Guinea</t>
  </si>
  <si>
    <t>Mali</t>
  </si>
  <si>
    <t>Burkina Faso</t>
  </si>
  <si>
    <t>Cote d'Ivoire</t>
  </si>
  <si>
    <t>Sierra Leone</t>
  </si>
  <si>
    <t>Niger</t>
  </si>
  <si>
    <t>Total</t>
  </si>
  <si>
    <t>Travel</t>
  </si>
  <si>
    <t>Equipment and supplies</t>
  </si>
  <si>
    <t>Project/Program Planning</t>
  </si>
  <si>
    <t>Advocacy &amp; policy developement</t>
  </si>
  <si>
    <t xml:space="preserve">Training &amp; Capacity Building </t>
  </si>
  <si>
    <t xml:space="preserve">Service Delivery </t>
  </si>
  <si>
    <t xml:space="preserve">Behavior Change &amp; Mobilization </t>
  </si>
  <si>
    <t>Sub Agreements</t>
  </si>
  <si>
    <t>Total direct costs</t>
  </si>
  <si>
    <t>Overheads</t>
  </si>
  <si>
    <t>TOTAL</t>
  </si>
  <si>
    <t>Kenya</t>
  </si>
  <si>
    <t>Nigeria</t>
  </si>
  <si>
    <t>DRC</t>
  </si>
  <si>
    <t>Indirect Costs</t>
  </si>
  <si>
    <t>Senegal</t>
  </si>
  <si>
    <t>Cameroon</t>
  </si>
  <si>
    <t>Givewell</t>
  </si>
  <si>
    <t>Noorda</t>
  </si>
  <si>
    <t>ECT</t>
  </si>
  <si>
    <t>Founders for Good</t>
  </si>
  <si>
    <t>CEA</t>
  </si>
  <si>
    <t>Cote d'ivoire</t>
  </si>
  <si>
    <t>AFRO / HQ</t>
  </si>
  <si>
    <t>Country</t>
  </si>
  <si>
    <t>2018-2021</t>
  </si>
  <si>
    <t>Small donations</t>
  </si>
  <si>
    <t>Indirect costs</t>
  </si>
  <si>
    <r>
      <t>2018-2019</t>
    </r>
    <r>
      <rPr>
        <sz val="12"/>
        <color rgb="FF7A4183"/>
        <rFont val="Arial"/>
        <family val="2"/>
      </rPr>
      <t xml:space="preserve"> Expenditures per source of funding</t>
    </r>
  </si>
  <si>
    <t>Donor</t>
  </si>
  <si>
    <t>Adjustments table</t>
  </si>
  <si>
    <t>GV5</t>
  </si>
  <si>
    <t>Note: to determine 2021 expenditures, the method used was to take the cumualative amounts and deduct what has already been reported. This is s as not to change information from prior years which have already beeen reported on.</t>
  </si>
  <si>
    <t>Note 1</t>
  </si>
  <si>
    <t>Note 2</t>
  </si>
  <si>
    <t>spent</t>
  </si>
  <si>
    <t>unallocated</t>
  </si>
  <si>
    <t>new unallocated</t>
  </si>
  <si>
    <t>Rout proposal CAM</t>
  </si>
  <si>
    <t>Pr Marin</t>
  </si>
  <si>
    <t>Ayuda Effectiva</t>
  </si>
  <si>
    <t>Difference due to exclusion of UNICEF 2019 and 2020 and Small donations 2020 from the 2 first tables</t>
  </si>
  <si>
    <t>Adjustments table*</t>
  </si>
  <si>
    <t>*Manual adjustments done and approved by the VAS Regional Program Director David Doledec</t>
  </si>
  <si>
    <t>Amounts pledged</t>
  </si>
  <si>
    <t>3G3 in pipeline</t>
  </si>
  <si>
    <t>Small donations unallocated</t>
  </si>
  <si>
    <t>Budgeted 2017-2021</t>
  </si>
  <si>
    <t>Bugeted 2022-2024</t>
  </si>
  <si>
    <t>Amount underbudgeted in senegal EAF</t>
  </si>
  <si>
    <t>Amount spent 2017-2021</t>
  </si>
  <si>
    <t>Funds available over 2017-2021 period*</t>
  </si>
  <si>
    <t>Budgeted 2022-2024 **</t>
  </si>
  <si>
    <t>* Will be carried forward to 2022-2024 period</t>
  </si>
  <si>
    <t>** Not inclusive of carry forward from previous period</t>
  </si>
  <si>
    <r>
      <t xml:space="preserve">Annex Total </t>
    </r>
    <r>
      <rPr>
        <sz val="12"/>
        <color rgb="FF7A4183"/>
        <rFont val="Arial"/>
        <family val="2"/>
      </rPr>
      <t>Expenditures per source of funding 2018-2021</t>
    </r>
  </si>
  <si>
    <t>Source</t>
  </si>
  <si>
    <t xml:space="preserve">Small donations </t>
  </si>
  <si>
    <t>Founders pledge</t>
  </si>
  <si>
    <t>3G 1</t>
  </si>
  <si>
    <t>3G 2</t>
  </si>
  <si>
    <t xml:space="preserve">ECT 2 </t>
  </si>
  <si>
    <t>Noorda 2</t>
  </si>
  <si>
    <t>Prof. Marin</t>
  </si>
  <si>
    <t>Research Study</t>
  </si>
  <si>
    <t>1. Small donations Funds received are $2,667,038.60 by Dec 2021. Allocated are $841,846</t>
  </si>
  <si>
    <t>2. UNICEF Funds used on VAS are $234,603</t>
  </si>
  <si>
    <t>Table 5 Current budgets over the period 2022-2024 that have been allocated to countries</t>
  </si>
  <si>
    <t>Mozambique</t>
  </si>
  <si>
    <t xml:space="preserve">Contingency </t>
  </si>
  <si>
    <r>
      <t>Table 9.1 .</t>
    </r>
    <r>
      <rPr>
        <sz val="12"/>
        <color rgb="FF7A4183"/>
        <rFont val="Arial"/>
        <family val="2"/>
      </rPr>
      <t xml:space="preserve"> 2022 VAS budget Non Campaign</t>
    </r>
  </si>
  <si>
    <r>
      <t>Tables 6</t>
    </r>
    <r>
      <rPr>
        <sz val="12"/>
        <color rgb="FF7A4183"/>
        <rFont val="Arial"/>
        <family val="2"/>
      </rPr>
      <t xml:space="preserve"> 2021 Expenditures for VAS campaigns supported by GiveWell</t>
    </r>
  </si>
  <si>
    <r>
      <t>Burkina Faso</t>
    </r>
    <r>
      <rPr>
        <vertAlign val="superscript"/>
        <sz val="11"/>
        <color theme="0"/>
        <rFont val="Arial"/>
        <family val="2"/>
      </rPr>
      <t>1</t>
    </r>
  </si>
  <si>
    <r>
      <t>Niger</t>
    </r>
    <r>
      <rPr>
        <vertAlign val="superscript"/>
        <sz val="11"/>
        <color theme="0"/>
        <rFont val="Arial"/>
        <family val="2"/>
      </rPr>
      <t>1</t>
    </r>
  </si>
  <si>
    <r>
      <t>Regional &amp; Global support</t>
    </r>
    <r>
      <rPr>
        <vertAlign val="superscript"/>
        <sz val="11"/>
        <color theme="0"/>
        <rFont val="Arial"/>
        <family val="2"/>
      </rPr>
      <t>1</t>
    </r>
  </si>
  <si>
    <r>
      <t>Sierra Leone</t>
    </r>
    <r>
      <rPr>
        <vertAlign val="superscript"/>
        <sz val="11"/>
        <color theme="0"/>
        <rFont val="Arial"/>
        <family val="2"/>
      </rPr>
      <t>2</t>
    </r>
  </si>
  <si>
    <r>
      <rPr>
        <vertAlign val="superscript"/>
        <sz val="11"/>
        <color theme="1"/>
        <rFont val="Arial"/>
        <family val="2"/>
      </rPr>
      <t>1</t>
    </r>
    <r>
      <rPr>
        <sz val="11"/>
        <color theme="1"/>
        <rFont val="Arial"/>
        <family val="2"/>
      </rPr>
      <t>Expenses charged to other direct costs (consultancies, travel) were corrected to activities as they were specifically dedicated to the implementations of these activities</t>
    </r>
  </si>
  <si>
    <r>
      <t xml:space="preserve">Table 7 </t>
    </r>
    <r>
      <rPr>
        <sz val="12"/>
        <color rgb="FF7A4183"/>
        <rFont val="Arial"/>
        <family val="2"/>
      </rPr>
      <t>2021 Expenditures for VAS non-campaign approaches</t>
    </r>
  </si>
  <si>
    <r>
      <rPr>
        <b/>
        <sz val="12"/>
        <color rgb="FF7A4183"/>
        <rFont val="Arial"/>
        <family val="2"/>
      </rPr>
      <t xml:space="preserve">Table 8 </t>
    </r>
    <r>
      <rPr>
        <sz val="12"/>
        <color rgb="FF7A4183"/>
        <rFont val="Arial"/>
        <family val="2"/>
      </rPr>
      <t>2021 Expenditures per source of funding</t>
    </r>
  </si>
  <si>
    <r>
      <t>Small donations</t>
    </r>
    <r>
      <rPr>
        <vertAlign val="superscript"/>
        <sz val="11"/>
        <color theme="0"/>
        <rFont val="Arial"/>
        <family val="2"/>
      </rPr>
      <t>1</t>
    </r>
  </si>
  <si>
    <r>
      <t>UNICEF</t>
    </r>
    <r>
      <rPr>
        <vertAlign val="superscript"/>
        <sz val="11"/>
        <color theme="0"/>
        <rFont val="Arial"/>
        <family val="2"/>
      </rPr>
      <t>2</t>
    </r>
  </si>
  <si>
    <r>
      <rPr>
        <b/>
        <sz val="12"/>
        <color rgb="FF7A4183"/>
        <rFont val="Arial"/>
        <family val="2"/>
      </rPr>
      <t xml:space="preserve">Annex </t>
    </r>
    <r>
      <rPr>
        <sz val="12"/>
        <color rgb="FF7A4183"/>
        <rFont val="Arial"/>
        <family val="2"/>
      </rPr>
      <t>UNICEF expenditures per year, 2017-2021</t>
    </r>
  </si>
  <si>
    <r>
      <rPr>
        <b/>
        <sz val="12"/>
        <color rgb="FF7A4183"/>
        <rFont val="Arial"/>
        <family val="2"/>
      </rPr>
      <t>Annex Small donations</t>
    </r>
    <r>
      <rPr>
        <sz val="12"/>
        <color rgb="FF7A4183"/>
        <rFont val="Arial"/>
        <family val="2"/>
      </rPr>
      <t xml:space="preserve"> expenditures per year, 2017-2021</t>
    </r>
  </si>
  <si>
    <t xml:space="preserve">Mobilization </t>
  </si>
  <si>
    <t>Planning</t>
  </si>
  <si>
    <t>Training</t>
  </si>
  <si>
    <t>Monitoring</t>
  </si>
  <si>
    <r>
      <rPr>
        <sz val="11"/>
        <color theme="0"/>
        <rFont val="Arial"/>
        <family val="2"/>
      </rPr>
      <t>Management</t>
    </r>
    <r>
      <rPr>
        <vertAlign val="superscript"/>
        <sz val="11"/>
        <color theme="0"/>
        <rFont val="Arial"/>
        <family val="2"/>
      </rPr>
      <t>1</t>
    </r>
  </si>
  <si>
    <t>Advocacy</t>
  </si>
  <si>
    <r>
      <rPr>
        <b/>
        <sz val="11"/>
        <color theme="1"/>
        <rFont val="Arial"/>
        <family val="2"/>
      </rPr>
      <t>Table 2</t>
    </r>
    <r>
      <rPr>
        <sz val="11"/>
        <color theme="1"/>
        <rFont val="Arial"/>
        <family val="2"/>
      </rPr>
      <t xml:space="preserve"> Amounts pledged by donors since 2018</t>
    </r>
  </si>
  <si>
    <r>
      <t>Amount (USD)</t>
    </r>
    <r>
      <rPr>
        <vertAlign val="superscript"/>
        <sz val="11"/>
        <color theme="0"/>
        <rFont val="Arial"/>
        <family val="2"/>
      </rPr>
      <t>1</t>
    </r>
  </si>
  <si>
    <r>
      <t>Small donations</t>
    </r>
    <r>
      <rPr>
        <vertAlign val="superscript"/>
        <sz val="11"/>
        <rFont val="Arial"/>
        <family val="2"/>
      </rPr>
      <t>2</t>
    </r>
  </si>
  <si>
    <r>
      <t>UNICEF</t>
    </r>
    <r>
      <rPr>
        <vertAlign val="superscript"/>
        <sz val="11"/>
        <rFont val="Arial"/>
        <family val="2"/>
      </rPr>
      <t>3</t>
    </r>
  </si>
  <si>
    <r>
      <rPr>
        <vertAlign val="superscript"/>
        <sz val="9"/>
        <color theme="1"/>
        <rFont val="Arial"/>
        <family val="2"/>
      </rPr>
      <t>1</t>
    </r>
    <r>
      <rPr>
        <sz val="9"/>
        <color theme="1"/>
        <rFont val="Arial"/>
        <family val="2"/>
      </rPr>
      <t>Includes pledges announced but not yet formalized (USD 1.5M)</t>
    </r>
  </si>
  <si>
    <r>
      <rPr>
        <vertAlign val="superscript"/>
        <sz val="9"/>
        <color theme="1"/>
        <rFont val="Arial"/>
        <family val="2"/>
      </rPr>
      <t>3</t>
    </r>
    <r>
      <rPr>
        <sz val="9"/>
        <color theme="1"/>
        <rFont val="Arial"/>
        <family val="2"/>
      </rPr>
      <t>Includes the entire amount of the UNICEF donations from 2017 as 2017 expenditures (USD 0.07M) were included in the 2018 report</t>
    </r>
  </si>
  <si>
    <r>
      <rPr>
        <b/>
        <sz val="11"/>
        <color theme="1"/>
        <rFont val="Arial"/>
        <family val="2"/>
      </rPr>
      <t>Table 3</t>
    </r>
    <r>
      <rPr>
        <sz val="11"/>
        <color theme="1"/>
        <rFont val="Arial"/>
        <family val="2"/>
      </rPr>
      <t xml:space="preserve"> Summary of spending on VAS campaigns, per country per year</t>
    </r>
  </si>
  <si>
    <r>
      <rPr>
        <b/>
        <sz val="11"/>
        <color theme="1"/>
        <rFont val="Arial"/>
        <family val="2"/>
      </rPr>
      <t>Table 4</t>
    </r>
    <r>
      <rPr>
        <sz val="11"/>
        <color theme="1"/>
        <rFont val="Arial"/>
        <family val="2"/>
      </rPr>
      <t xml:space="preserve"> Non campaign expenditures, per country, 2018-2021</t>
    </r>
  </si>
  <si>
    <t>Management</t>
  </si>
  <si>
    <r>
      <rPr>
        <vertAlign val="superscript"/>
        <sz val="10"/>
        <color theme="1"/>
        <rFont val="Arial"/>
        <family val="2"/>
      </rPr>
      <t>1</t>
    </r>
    <r>
      <rPr>
        <sz val="10"/>
        <color theme="1"/>
        <rFont val="Arial"/>
        <family val="2"/>
      </rPr>
      <t>Small donations are used by the VAS program to fund specific projects but also as a mechanism to occasionally and/or temporarily supplement indirect costs when necessary. The negative expenditures in 2021 in that expenditure category are in line with this mechanism.</t>
    </r>
  </si>
  <si>
    <r>
      <rPr>
        <vertAlign val="superscript"/>
        <sz val="10"/>
        <color theme="1"/>
        <rFont val="Arial"/>
        <family val="2"/>
      </rPr>
      <t>2</t>
    </r>
    <r>
      <rPr>
        <sz val="10"/>
        <color theme="1"/>
        <rFont val="Arial"/>
        <family val="2"/>
      </rPr>
      <t xml:space="preserve">Expenditures shown in 2021 for UNICEF relate to corrections for prior years. </t>
    </r>
  </si>
  <si>
    <r>
      <t>Table 2 below shows the total cash pledged since 2018 by Helen Keller for VAS, divided by source. </t>
    </r>
    <r>
      <rPr>
        <b/>
        <sz val="12"/>
        <color theme="1"/>
        <rFont val="Arial"/>
        <family val="2"/>
      </rPr>
      <t> </t>
    </r>
  </si>
  <si>
    <r>
      <t>UNICEF</t>
    </r>
    <r>
      <rPr>
        <vertAlign val="superscript"/>
        <sz val="11"/>
        <rFont val="Arial"/>
        <family val="2"/>
      </rPr>
      <t xml:space="preserve"> </t>
    </r>
  </si>
  <si>
    <r>
      <t>Total</t>
    </r>
    <r>
      <rPr>
        <vertAlign val="superscript"/>
        <sz val="11"/>
        <color rgb="FFFFFFFF"/>
        <rFont val="Arial"/>
        <family val="2"/>
      </rPr>
      <t>1</t>
    </r>
  </si>
  <si>
    <r>
      <t>Table 9</t>
    </r>
    <r>
      <rPr>
        <sz val="12"/>
        <color rgb="FF7A4183"/>
        <rFont val="Arial"/>
        <family val="2"/>
      </rPr>
      <t xml:space="preserve"> 2022 VAS budget</t>
    </r>
  </si>
  <si>
    <r>
      <t xml:space="preserve">Table 10. </t>
    </r>
    <r>
      <rPr>
        <sz val="12"/>
        <color rgb="FF7A4183"/>
        <rFont val="Arial"/>
        <family val="2"/>
      </rPr>
      <t>2023 VAS budget</t>
    </r>
  </si>
  <si>
    <r>
      <t xml:space="preserve">Table 11. </t>
    </r>
    <r>
      <rPr>
        <sz val="12"/>
        <color rgb="FF7A4183"/>
        <rFont val="Arial"/>
        <family val="2"/>
      </rPr>
      <t>2024 VAS budget</t>
    </r>
  </si>
  <si>
    <r>
      <rPr>
        <vertAlign val="superscript"/>
        <sz val="9"/>
        <color theme="1"/>
        <rFont val="Arial"/>
        <family val="2"/>
      </rPr>
      <t>2</t>
    </r>
    <r>
      <rPr>
        <sz val="9"/>
        <color theme="1"/>
        <rFont val="Arial"/>
        <family val="2"/>
      </rPr>
      <t>This amount includes USD 2.7M in small donations have been received but not yet allocated</t>
    </r>
  </si>
  <si>
    <t>Note: 2020 expenditures from Small Donations and 2019 and 2020 expenditures from UNICEF are excluded from this table (total of USD 836,083). A table including all prior year expenditures for these two donors has been included as an annex to this report.</t>
  </si>
  <si>
    <t>Note: UNICEF expenses for 2019 and 2020, amounting to USD 472,481, and Small donations expenses for 2020, amounting to USD 363,603, were excluded from the 2019 and 2020 expenditures reports to Givewell. This table provides a complete view of expenditures for all donors for the 2018-2021 period.</t>
  </si>
  <si>
    <r>
      <rPr>
        <vertAlign val="superscript"/>
        <sz val="10"/>
        <color theme="1"/>
        <rFont val="Arial"/>
        <family val="2"/>
      </rPr>
      <t>1</t>
    </r>
    <r>
      <rPr>
        <sz val="10"/>
        <color theme="1"/>
        <rFont val="Arial"/>
        <family val="2"/>
      </rPr>
      <t>These figures do not include the balance of USD 2.7M in small donations and additional donations of USD 1.5M expected in 2022 and not yet allocated to countries.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</si>
</sst>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3" formatCode="_(* #,##0.00_);_(* \(#,##0.00\);_(* &quot;-&quot;??_);_(@_)"/>
    <numFmt numFmtId="164" formatCode="_-* #,##0.00_-;\-* #,##0.00_-;_-* &quot;-&quot;??_-;_-@_-"/>
    <numFmt numFmtId="165" formatCode="mm/dd/yy"/>
    <numFmt numFmtId="166" formatCode="0_);[Red]\(0\)"/>
    <numFmt numFmtId="167" formatCode="[$$-409]#,##0"/>
    <numFmt numFmtId="168" formatCode="_(* #,##0_);_(* \(#,##0\);_(* &quot;-&quot;??_);_(@_)"/>
    <numFmt numFmtId="169" formatCode="[$$-409]#,##0.00"/>
    <numFmt numFmtId="170" formatCode="_-* #,##0_-;\-* #,##0_-;_-* &quot;-&quot;??_-;_-@_-"/>
  </numFmts>
  <fonts count="38"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0"/>
      <name val="Calibri"/>
      <family val="2"/>
    </font>
    <font>
      <sz val="8"/>
      <name val="Arial"/>
      <family val="2"/>
    </font>
    <font>
      <sz val="10"/>
      <name val="Arial"/>
      <family val="2"/>
    </font>
    <font>
      <sz val="11"/>
      <color theme="1"/>
      <name val="Calibri"/>
      <family val="2"/>
      <scheme val="minor"/>
    </font>
    <font>
      <sz val="8"/>
      <name val="Arial"/>
      <family val="2"/>
    </font>
    <font>
      <b/>
      <sz val="12"/>
      <color rgb="FF7A4183"/>
      <name val="Arial"/>
      <family val="2"/>
    </font>
    <font>
      <sz val="12"/>
      <color rgb="FF7A4183"/>
      <name val="Arial"/>
      <family val="2"/>
    </font>
    <font>
      <b/>
      <sz val="9"/>
      <color indexed="81"/>
      <name val="Tahoma"/>
      <family val="2"/>
    </font>
    <font>
      <sz val="9"/>
      <color indexed="81"/>
      <name val="Tahoma"/>
      <family val="2"/>
    </font>
    <font>
      <sz val="11"/>
      <name val="Arial"/>
      <family val="2"/>
    </font>
    <font>
      <sz val="11"/>
      <color theme="1"/>
      <name val="Arial"/>
      <family val="2"/>
    </font>
    <font>
      <b/>
      <sz val="11"/>
      <color theme="1"/>
      <name val="Arial"/>
      <family val="2"/>
    </font>
    <font>
      <sz val="14"/>
      <color theme="0"/>
      <name val="Arial"/>
      <family val="2"/>
    </font>
    <font>
      <sz val="11"/>
      <color theme="0"/>
      <name val="Arial"/>
      <family val="2"/>
    </font>
    <font>
      <vertAlign val="superscript"/>
      <sz val="11"/>
      <color theme="0"/>
      <name val="Arial"/>
      <family val="2"/>
    </font>
    <font>
      <sz val="11"/>
      <color rgb="FFFF0000"/>
      <name val="Arial"/>
      <family val="2"/>
    </font>
    <font>
      <b/>
      <sz val="11"/>
      <name val="Arial"/>
      <family val="2"/>
    </font>
    <font>
      <b/>
      <sz val="11"/>
      <color theme="0"/>
      <name val="Arial"/>
      <family val="2"/>
    </font>
    <font>
      <vertAlign val="superscript"/>
      <sz val="11"/>
      <color theme="1"/>
      <name val="Arial"/>
      <family val="2"/>
    </font>
    <font>
      <vertAlign val="superscript"/>
      <sz val="11"/>
      <name val="Arial"/>
      <family val="2"/>
    </font>
    <font>
      <sz val="11"/>
      <color rgb="FFFFFFFF"/>
      <name val="Arial"/>
      <family val="2"/>
    </font>
    <font>
      <sz val="9"/>
      <color theme="1"/>
      <name val="Arial"/>
      <family val="2"/>
    </font>
    <font>
      <vertAlign val="superscript"/>
      <sz val="9"/>
      <color theme="1"/>
      <name val="Arial"/>
      <family val="2"/>
    </font>
    <font>
      <sz val="10"/>
      <color theme="1"/>
      <name val="Arial"/>
      <family val="2"/>
    </font>
    <font>
      <vertAlign val="superscript"/>
      <sz val="10"/>
      <color theme="1"/>
      <name val="Arial"/>
      <family val="2"/>
    </font>
    <font>
      <b/>
      <sz val="12"/>
      <color theme="1"/>
      <name val="Arial"/>
      <family val="2"/>
    </font>
    <font>
      <sz val="11"/>
      <color rgb="FF000000"/>
      <name val="Arial"/>
      <family val="2"/>
    </font>
    <font>
      <vertAlign val="superscript"/>
      <sz val="11"/>
      <color rgb="FFFFFFFF"/>
      <name val="Arial"/>
      <family val="2"/>
    </font>
    <font>
      <sz val="14"/>
      <color rgb="FFFFFFFF"/>
      <name val="Arial"/>
      <family val="2"/>
    </font>
    <font>
      <b/>
      <sz val="11"/>
      <color rgb="FFFFFFFF"/>
      <name val="Arial"/>
      <family val="2"/>
    </font>
    <font>
      <sz val="8"/>
      <color theme="1"/>
      <name val="Arial"/>
      <family val="2"/>
    </font>
    <font>
      <b/>
      <sz val="9"/>
      <color rgb="FF000000"/>
      <name val="Tahoma"/>
      <family val="2"/>
    </font>
    <font>
      <sz val="9"/>
      <color rgb="FF000000"/>
      <name val="Tahoma"/>
      <family val="2"/>
    </font>
  </fonts>
  <fills count="8">
    <fill>
      <patternFill patternType="none"/>
    </fill>
    <fill>
      <patternFill patternType="gray125"/>
    </fill>
    <fill>
      <patternFill patternType="solid">
        <fgColor theme="0"/>
        <bgColor indexed="64"/>
      </patternFill>
    </fill>
    <fill>
      <patternFill patternType="solid">
        <fgColor rgb="FF7A4183"/>
        <bgColor indexed="64"/>
      </patternFill>
    </fill>
    <fill>
      <patternFill patternType="solid">
        <fgColor rgb="FFBE8CC6"/>
        <bgColor indexed="64"/>
      </patternFill>
    </fill>
    <fill>
      <patternFill patternType="solid">
        <fgColor rgb="FF7A4183"/>
        <bgColor rgb="FF000000"/>
      </patternFill>
    </fill>
    <fill>
      <patternFill patternType="solid">
        <fgColor rgb="FFFFFFFF"/>
        <bgColor rgb="FF000000"/>
      </patternFill>
    </fill>
    <fill>
      <patternFill patternType="solid">
        <fgColor rgb="FFBFBFBF"/>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s>
  <cellStyleXfs count="18">
    <xf numFmtId="0" fontId="0" fillId="0" borderId="0" applyFill="0" applyBorder="0"/>
    <xf numFmtId="165" fontId="5" fillId="0" borderId="0" applyFont="0" applyFill="0" applyBorder="0">
      <alignment vertical="top"/>
    </xf>
    <xf numFmtId="166" fontId="5" fillId="0" borderId="0" applyFont="0" applyFill="0" applyBorder="0">
      <alignment vertical="top"/>
    </xf>
    <xf numFmtId="0" fontId="6" fillId="0" borderId="0" applyFill="0" applyBorder="0"/>
    <xf numFmtId="38" fontId="5" fillId="0" borderId="0" applyFont="0" applyFill="0" applyBorder="0">
      <alignment vertical="top"/>
    </xf>
    <xf numFmtId="49" fontId="5" fillId="0" borderId="0" applyFont="0" applyFill="0" applyBorder="0">
      <alignment vertical="top"/>
    </xf>
    <xf numFmtId="0" fontId="4" fillId="0" borderId="0"/>
    <xf numFmtId="0" fontId="3" fillId="0" borderId="0" applyFill="0" applyBorder="0"/>
    <xf numFmtId="164" fontId="8" fillId="0" borderId="0" applyFont="0" applyFill="0" applyBorder="0" applyAlignment="0" applyProtection="0"/>
    <xf numFmtId="0" fontId="9" fillId="0" borderId="0"/>
    <xf numFmtId="0" fontId="2" fillId="0" borderId="0"/>
    <xf numFmtId="38" fontId="7" fillId="0" borderId="0" applyFont="0" applyBorder="0" applyAlignment="0" applyProtection="0"/>
    <xf numFmtId="0" fontId="2" fillId="0" borderId="0" applyFill="0" applyBorder="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61">
    <xf numFmtId="0" fontId="0" fillId="0" borderId="0" xfId="0" applyNumberFormat="1" applyFont="1"/>
    <xf numFmtId="0" fontId="10" fillId="0" borderId="0" xfId="10" applyFont="1" applyAlignment="1">
      <alignment vertical="center"/>
    </xf>
    <xf numFmtId="0" fontId="10" fillId="0" borderId="0" xfId="15" applyFont="1" applyAlignment="1">
      <alignment vertical="center"/>
    </xf>
    <xf numFmtId="0" fontId="14" fillId="0" borderId="0" xfId="10" applyFont="1" applyFill="1"/>
    <xf numFmtId="0" fontId="15" fillId="2" borderId="0" xfId="10" applyFont="1" applyFill="1"/>
    <xf numFmtId="0" fontId="15" fillId="0" borderId="0" xfId="10" applyFont="1"/>
    <xf numFmtId="0" fontId="16" fillId="2" borderId="0" xfId="10" applyFont="1" applyFill="1"/>
    <xf numFmtId="167" fontId="15" fillId="2" borderId="0" xfId="10" applyNumberFormat="1" applyFont="1" applyFill="1"/>
    <xf numFmtId="0" fontId="17" fillId="3" borderId="2" xfId="10" applyFont="1" applyFill="1" applyBorder="1" applyAlignment="1">
      <alignment vertical="center"/>
    </xf>
    <xf numFmtId="0" fontId="17" fillId="3" borderId="3" xfId="10" applyFont="1" applyFill="1" applyBorder="1" applyAlignment="1">
      <alignment vertical="center"/>
    </xf>
    <xf numFmtId="167" fontId="18" fillId="3" borderId="1" xfId="10" applyNumberFormat="1" applyFont="1" applyFill="1" applyBorder="1" applyAlignment="1">
      <alignment horizontal="center" vertical="center" wrapText="1"/>
    </xf>
    <xf numFmtId="0" fontId="17" fillId="4" borderId="2" xfId="10" applyFont="1" applyFill="1" applyBorder="1" applyAlignment="1">
      <alignment vertical="center"/>
    </xf>
    <xf numFmtId="0" fontId="17" fillId="4" borderId="3" xfId="10" applyFont="1" applyFill="1" applyBorder="1" applyAlignment="1">
      <alignment vertical="center"/>
    </xf>
    <xf numFmtId="167" fontId="18" fillId="4" borderId="1" xfId="10" applyNumberFormat="1" applyFont="1" applyFill="1" applyBorder="1" applyAlignment="1">
      <alignment horizontal="center" vertical="center" wrapText="1"/>
    </xf>
    <xf numFmtId="167" fontId="15" fillId="2" borderId="4" xfId="10" applyNumberFormat="1" applyFont="1" applyFill="1" applyBorder="1"/>
    <xf numFmtId="167" fontId="15" fillId="2" borderId="5" xfId="10" applyNumberFormat="1" applyFont="1" applyFill="1" applyBorder="1"/>
    <xf numFmtId="167" fontId="15" fillId="2" borderId="10" xfId="10" applyNumberFormat="1" applyFont="1" applyFill="1" applyBorder="1"/>
    <xf numFmtId="167" fontId="14" fillId="2" borderId="10" xfId="10" applyNumberFormat="1" applyFont="1" applyFill="1" applyBorder="1"/>
    <xf numFmtId="167" fontId="20" fillId="2" borderId="10" xfId="10" applyNumberFormat="1" applyFont="1" applyFill="1" applyBorder="1"/>
    <xf numFmtId="167" fontId="6" fillId="2" borderId="4" xfId="10" applyNumberFormat="1" applyFont="1" applyFill="1" applyBorder="1" applyAlignment="1">
      <alignment horizontal="left" vertical="center"/>
    </xf>
    <xf numFmtId="167" fontId="6" fillId="2" borderId="5" xfId="10" applyNumberFormat="1" applyFont="1" applyFill="1" applyBorder="1" applyAlignment="1">
      <alignment horizontal="left" vertical="center"/>
    </xf>
    <xf numFmtId="167" fontId="6" fillId="2" borderId="10" xfId="10" applyNumberFormat="1" applyFont="1" applyFill="1" applyBorder="1" applyAlignment="1">
      <alignment horizontal="left" vertical="center"/>
    </xf>
    <xf numFmtId="167" fontId="6" fillId="2" borderId="8" xfId="10" applyNumberFormat="1" applyFont="1" applyFill="1" applyBorder="1" applyAlignment="1">
      <alignment horizontal="left" vertical="center"/>
    </xf>
    <xf numFmtId="167" fontId="6" fillId="2" borderId="6" xfId="10" applyNumberFormat="1" applyFont="1" applyFill="1" applyBorder="1" applyAlignment="1">
      <alignment horizontal="left" vertical="center"/>
    </xf>
    <xf numFmtId="167" fontId="16" fillId="2" borderId="4" xfId="10" applyNumberFormat="1" applyFont="1" applyFill="1" applyBorder="1"/>
    <xf numFmtId="167" fontId="18" fillId="3" borderId="1" xfId="10" applyNumberFormat="1" applyFont="1" applyFill="1" applyBorder="1"/>
    <xf numFmtId="167" fontId="18" fillId="4" borderId="1" xfId="10" applyNumberFormat="1" applyFont="1" applyFill="1" applyBorder="1"/>
    <xf numFmtId="0" fontId="15" fillId="0" borderId="17" xfId="10" applyFont="1" applyBorder="1" applyAlignment="1"/>
    <xf numFmtId="164" fontId="15" fillId="0" borderId="0" xfId="8" applyFont="1"/>
    <xf numFmtId="167" fontId="15" fillId="0" borderId="0" xfId="10" applyNumberFormat="1" applyFont="1"/>
    <xf numFmtId="0" fontId="11" fillId="0" borderId="0" xfId="10" applyFont="1" applyAlignment="1">
      <alignment vertical="center"/>
    </xf>
    <xf numFmtId="167" fontId="15" fillId="2" borderId="0" xfId="8" applyNumberFormat="1" applyFont="1" applyFill="1"/>
    <xf numFmtId="169" fontId="15" fillId="2" borderId="0" xfId="10" applyNumberFormat="1" applyFont="1" applyFill="1"/>
    <xf numFmtId="0" fontId="15" fillId="2" borderId="0" xfId="10" applyFont="1" applyFill="1" applyBorder="1"/>
    <xf numFmtId="167" fontId="15" fillId="2" borderId="0" xfId="10" applyNumberFormat="1" applyFont="1" applyFill="1" applyBorder="1"/>
    <xf numFmtId="167" fontId="20" fillId="2" borderId="0" xfId="10" applyNumberFormat="1" applyFont="1" applyFill="1"/>
    <xf numFmtId="0" fontId="18" fillId="3" borderId="1" xfId="10" applyNumberFormat="1" applyFont="1" applyFill="1" applyBorder="1" applyAlignment="1">
      <alignment horizontal="center" vertical="center" wrapText="1"/>
    </xf>
    <xf numFmtId="167" fontId="19" fillId="3" borderId="1" xfId="10" applyNumberFormat="1" applyFont="1" applyFill="1" applyBorder="1" applyAlignment="1">
      <alignment horizontal="center" vertical="center" wrapText="1"/>
    </xf>
    <xf numFmtId="0" fontId="18" fillId="3" borderId="2" xfId="10" applyFont="1" applyFill="1" applyBorder="1" applyAlignment="1">
      <alignment vertical="center"/>
    </xf>
    <xf numFmtId="0" fontId="18" fillId="3" borderId="3" xfId="10" applyFont="1" applyFill="1" applyBorder="1" applyAlignment="1">
      <alignment vertical="center"/>
    </xf>
    <xf numFmtId="0" fontId="15" fillId="0" borderId="0" xfId="0" applyNumberFormat="1" applyFont="1"/>
    <xf numFmtId="0" fontId="15" fillId="0" borderId="0" xfId="0" applyFont="1" applyAlignment="1">
      <alignment horizontal="right"/>
    </xf>
    <xf numFmtId="170" fontId="16" fillId="0" borderId="0" xfId="0" applyNumberFormat="1" applyFont="1"/>
    <xf numFmtId="167" fontId="14" fillId="2" borderId="1" xfId="10" applyNumberFormat="1" applyFont="1" applyFill="1" applyBorder="1" applyAlignment="1">
      <alignment horizontal="left" vertical="center" wrapText="1"/>
    </xf>
    <xf numFmtId="170" fontId="15" fillId="0" borderId="1" xfId="8" applyNumberFormat="1" applyFont="1" applyBorder="1"/>
    <xf numFmtId="0" fontId="15" fillId="0" borderId="1" xfId="0" applyNumberFormat="1" applyFont="1" applyBorder="1"/>
    <xf numFmtId="170" fontId="15" fillId="0" borderId="0" xfId="8" applyNumberFormat="1" applyFont="1"/>
    <xf numFmtId="0" fontId="15" fillId="0" borderId="0" xfId="0" applyFont="1"/>
    <xf numFmtId="170" fontId="15" fillId="0" borderId="0" xfId="0" applyNumberFormat="1" applyFont="1"/>
    <xf numFmtId="170" fontId="15" fillId="0" borderId="0" xfId="8" applyNumberFormat="1" applyFont="1" applyFill="1"/>
    <xf numFmtId="0" fontId="15" fillId="0" borderId="21" xfId="0" applyNumberFormat="1" applyFont="1" applyBorder="1"/>
    <xf numFmtId="0" fontId="16" fillId="0" borderId="17" xfId="0" applyNumberFormat="1" applyFont="1" applyBorder="1" applyAlignment="1">
      <alignment horizontal="right"/>
    </xf>
    <xf numFmtId="0" fontId="15" fillId="0" borderId="22" xfId="0" applyNumberFormat="1" applyFont="1" applyBorder="1"/>
    <xf numFmtId="0" fontId="15" fillId="0" borderId="18" xfId="0" applyNumberFormat="1" applyFont="1" applyBorder="1"/>
    <xf numFmtId="0" fontId="15" fillId="0" borderId="0" xfId="0" applyNumberFormat="1" applyFont="1" applyBorder="1" applyAlignment="1">
      <alignment horizontal="right"/>
    </xf>
    <xf numFmtId="170" fontId="15" fillId="0" borderId="23" xfId="8" applyNumberFormat="1" applyFont="1" applyBorder="1"/>
    <xf numFmtId="168" fontId="15" fillId="0" borderId="0" xfId="0" applyNumberFormat="1" applyFont="1"/>
    <xf numFmtId="3" fontId="25" fillId="0" borderId="0" xfId="0" applyNumberFormat="1" applyFont="1"/>
    <xf numFmtId="170" fontId="18" fillId="3" borderId="1" xfId="10" applyNumberFormat="1" applyFont="1" applyFill="1" applyBorder="1" applyAlignment="1">
      <alignment horizontal="center" vertical="center" wrapText="1"/>
    </xf>
    <xf numFmtId="0" fontId="15" fillId="0" borderId="24" xfId="0" applyNumberFormat="1" applyFont="1" applyBorder="1"/>
    <xf numFmtId="0" fontId="15" fillId="0" borderId="2" xfId="0" applyNumberFormat="1" applyFont="1" applyBorder="1"/>
    <xf numFmtId="170" fontId="15" fillId="0" borderId="3" xfId="8" applyNumberFormat="1" applyFont="1" applyBorder="1" applyAlignment="1">
      <alignment horizontal="right"/>
    </xf>
    <xf numFmtId="168" fontId="16" fillId="0" borderId="0" xfId="0" applyNumberFormat="1" applyFont="1"/>
    <xf numFmtId="167" fontId="15" fillId="0" borderId="0" xfId="0" applyNumberFormat="1" applyFont="1"/>
    <xf numFmtId="0" fontId="26" fillId="0" borderId="0" xfId="0" applyNumberFormat="1" applyFont="1" applyAlignment="1">
      <alignment horizontal="left" vertical="top" wrapText="1"/>
    </xf>
    <xf numFmtId="0" fontId="28" fillId="2" borderId="0" xfId="10" applyFont="1" applyFill="1"/>
    <xf numFmtId="167" fontId="28" fillId="2" borderId="0" xfId="10" applyNumberFormat="1" applyFont="1" applyFill="1"/>
    <xf numFmtId="0" fontId="15" fillId="0" borderId="0" xfId="15" applyFont="1"/>
    <xf numFmtId="0" fontId="25" fillId="5" borderId="24" xfId="15" applyFont="1" applyFill="1" applyBorder="1" applyAlignment="1">
      <alignment horizontal="center" vertical="center" wrapText="1"/>
    </xf>
    <xf numFmtId="0" fontId="25" fillId="5" borderId="2" xfId="15" applyFont="1" applyFill="1" applyBorder="1" applyAlignment="1">
      <alignment horizontal="center" vertical="center" wrapText="1"/>
    </xf>
    <xf numFmtId="0" fontId="25" fillId="5" borderId="25" xfId="15" applyFont="1" applyFill="1" applyBorder="1" applyAlignment="1">
      <alignment vertical="center" wrapText="1"/>
    </xf>
    <xf numFmtId="0" fontId="14" fillId="6" borderId="13" xfId="15" applyFont="1" applyFill="1" applyBorder="1" applyAlignment="1">
      <alignment horizontal="left" vertical="center"/>
    </xf>
    <xf numFmtId="0" fontId="14" fillId="6" borderId="14" xfId="15" applyFont="1" applyFill="1" applyBorder="1" applyAlignment="1">
      <alignment horizontal="left" vertical="center"/>
    </xf>
    <xf numFmtId="6" fontId="31" fillId="6" borderId="8" xfId="15" applyNumberFormat="1" applyFont="1" applyFill="1" applyBorder="1"/>
    <xf numFmtId="0" fontId="23" fillId="0" borderId="0" xfId="15" applyFont="1"/>
    <xf numFmtId="6" fontId="15" fillId="0" borderId="0" xfId="15" applyNumberFormat="1" applyFont="1"/>
    <xf numFmtId="0" fontId="25" fillId="5" borderId="24" xfId="15" applyFont="1" applyFill="1" applyBorder="1" applyAlignment="1">
      <alignment vertical="center" wrapText="1"/>
    </xf>
    <xf numFmtId="0" fontId="25" fillId="5" borderId="2" xfId="15" applyFont="1" applyFill="1" applyBorder="1" applyAlignment="1">
      <alignment vertical="center" wrapText="1"/>
    </xf>
    <xf numFmtId="6" fontId="25" fillId="5" borderId="1" xfId="15" applyNumberFormat="1" applyFont="1" applyFill="1" applyBorder="1"/>
    <xf numFmtId="0" fontId="14" fillId="0" borderId="0" xfId="15" applyFont="1"/>
    <xf numFmtId="0" fontId="25" fillId="5" borderId="24" xfId="15" applyFont="1" applyFill="1" applyBorder="1" applyAlignment="1">
      <alignment horizontal="left" vertical="center" wrapText="1"/>
    </xf>
    <xf numFmtId="0" fontId="25" fillId="5" borderId="2" xfId="15" applyFont="1" applyFill="1" applyBorder="1" applyAlignment="1">
      <alignment horizontal="left" vertical="center" wrapText="1"/>
    </xf>
    <xf numFmtId="0" fontId="25" fillId="5" borderId="25" xfId="15" applyFont="1" applyFill="1" applyBorder="1" applyAlignment="1">
      <alignment horizontal="center" vertical="center" wrapText="1"/>
    </xf>
    <xf numFmtId="6" fontId="31" fillId="6" borderId="4" xfId="15" applyNumberFormat="1" applyFont="1" applyFill="1" applyBorder="1"/>
    <xf numFmtId="0" fontId="14" fillId="6" borderId="15" xfId="15" applyFont="1" applyFill="1" applyBorder="1" applyAlignment="1">
      <alignment horizontal="left" vertical="center"/>
    </xf>
    <xf numFmtId="0" fontId="14" fillId="6" borderId="16" xfId="15" applyFont="1" applyFill="1" applyBorder="1" applyAlignment="1">
      <alignment horizontal="left" vertical="center"/>
    </xf>
    <xf numFmtId="6" fontId="31" fillId="6" borderId="5" xfId="15" applyNumberFormat="1" applyFont="1" applyFill="1" applyBorder="1"/>
    <xf numFmtId="0" fontId="14" fillId="6" borderId="19" xfId="15" applyFont="1" applyFill="1" applyBorder="1" applyAlignment="1">
      <alignment horizontal="left" vertical="center"/>
    </xf>
    <xf numFmtId="0" fontId="14" fillId="6" borderId="20" xfId="15" applyFont="1" applyFill="1" applyBorder="1" applyAlignment="1">
      <alignment horizontal="left" vertical="center"/>
    </xf>
    <xf numFmtId="0" fontId="25" fillId="5" borderId="3" xfId="15" applyFont="1" applyFill="1" applyBorder="1" applyAlignment="1">
      <alignment horizontal="left" vertical="center" wrapText="1"/>
    </xf>
    <xf numFmtId="168" fontId="15" fillId="0" borderId="0" xfId="15" applyNumberFormat="1" applyFont="1"/>
    <xf numFmtId="0" fontId="31" fillId="0" borderId="0" xfId="15" applyFont="1"/>
    <xf numFmtId="6" fontId="31" fillId="0" borderId="0" xfId="15" applyNumberFormat="1" applyFont="1"/>
    <xf numFmtId="0" fontId="25" fillId="5" borderId="1" xfId="15" applyFont="1" applyFill="1" applyBorder="1" applyAlignment="1">
      <alignment vertical="center" wrapText="1"/>
    </xf>
    <xf numFmtId="0" fontId="25" fillId="5" borderId="1" xfId="15" applyFont="1" applyFill="1" applyBorder="1" applyAlignment="1">
      <alignment horizontal="center" vertical="center" wrapText="1"/>
    </xf>
    <xf numFmtId="9" fontId="15" fillId="0" borderId="0" xfId="16" applyFont="1"/>
    <xf numFmtId="6" fontId="31" fillId="7" borderId="1" xfId="15" applyNumberFormat="1" applyFont="1" applyFill="1" applyBorder="1"/>
    <xf numFmtId="168" fontId="31" fillId="6" borderId="0" xfId="17" applyNumberFormat="1" applyFont="1" applyFill="1"/>
    <xf numFmtId="9" fontId="15" fillId="0" borderId="0" xfId="15" applyNumberFormat="1" applyFont="1"/>
    <xf numFmtId="168" fontId="15" fillId="0" borderId="0" xfId="17" applyNumberFormat="1" applyFont="1"/>
    <xf numFmtId="167" fontId="35" fillId="0" borderId="0" xfId="10" applyNumberFormat="1" applyFont="1"/>
    <xf numFmtId="167" fontId="15" fillId="0" borderId="4" xfId="10" applyNumberFormat="1" applyFont="1" applyBorder="1"/>
    <xf numFmtId="167" fontId="15" fillId="0" borderId="10" xfId="10" applyNumberFormat="1" applyFont="1" applyBorder="1"/>
    <xf numFmtId="167" fontId="15" fillId="0" borderId="5" xfId="10" applyNumberFormat="1" applyFont="1" applyBorder="1"/>
    <xf numFmtId="0" fontId="35" fillId="2" borderId="0" xfId="10" applyFont="1" applyFill="1"/>
    <xf numFmtId="164" fontId="35" fillId="2" borderId="0" xfId="8" applyFont="1" applyFill="1"/>
    <xf numFmtId="167" fontId="35" fillId="2" borderId="0" xfId="10" applyNumberFormat="1" applyFont="1" applyFill="1"/>
    <xf numFmtId="169" fontId="35" fillId="2" borderId="0" xfId="10" applyNumberFormat="1" applyFont="1" applyFill="1"/>
    <xf numFmtId="6" fontId="31" fillId="6" borderId="7" xfId="15" applyNumberFormat="1" applyFont="1" applyFill="1" applyBorder="1"/>
    <xf numFmtId="6" fontId="31" fillId="6" borderId="9" xfId="15" applyNumberFormat="1" applyFont="1" applyFill="1" applyBorder="1"/>
    <xf numFmtId="6" fontId="31" fillId="6" borderId="1" xfId="15" applyNumberFormat="1" applyFont="1" applyFill="1" applyBorder="1"/>
    <xf numFmtId="0" fontId="26" fillId="2" borderId="17" xfId="0" applyNumberFormat="1" applyFont="1" applyFill="1" applyBorder="1" applyAlignment="1">
      <alignment horizontal="left" vertical="top" wrapText="1"/>
    </xf>
    <xf numFmtId="0" fontId="26" fillId="2" borderId="0" xfId="0" applyNumberFormat="1" applyFont="1" applyFill="1" applyAlignment="1">
      <alignment horizontal="left" vertical="top" wrapText="1"/>
    </xf>
    <xf numFmtId="0" fontId="26" fillId="0" borderId="17" xfId="0" applyNumberFormat="1" applyFont="1" applyBorder="1" applyAlignment="1">
      <alignment horizontal="left" vertical="top" wrapText="1"/>
    </xf>
    <xf numFmtId="0" fontId="26" fillId="0" borderId="0" xfId="0" applyNumberFormat="1" applyFont="1" applyAlignment="1">
      <alignment horizontal="left" vertical="top" wrapText="1"/>
    </xf>
    <xf numFmtId="0" fontId="28" fillId="2" borderId="17" xfId="10" applyFont="1" applyFill="1" applyBorder="1" applyAlignment="1">
      <alignment horizontal="left" vertical="top" wrapText="1"/>
    </xf>
    <xf numFmtId="167" fontId="14" fillId="2" borderId="5" xfId="10" applyNumberFormat="1" applyFont="1" applyFill="1" applyBorder="1" applyAlignment="1">
      <alignment horizontal="left" vertical="center"/>
    </xf>
    <xf numFmtId="167" fontId="21" fillId="2" borderId="1" xfId="10" applyNumberFormat="1" applyFont="1" applyFill="1" applyBorder="1" applyAlignment="1">
      <alignment horizontal="left" vertical="center" wrapText="1"/>
    </xf>
    <xf numFmtId="167" fontId="14" fillId="2" borderId="15" xfId="10" applyNumberFormat="1" applyFont="1" applyFill="1" applyBorder="1" applyAlignment="1">
      <alignment horizontal="left" vertical="center"/>
    </xf>
    <xf numFmtId="167" fontId="14" fillId="2" borderId="16" xfId="10" applyNumberFormat="1" applyFont="1" applyFill="1" applyBorder="1" applyAlignment="1">
      <alignment horizontal="left" vertical="center"/>
    </xf>
    <xf numFmtId="0" fontId="17" fillId="3" borderId="2" xfId="10" applyFont="1" applyFill="1" applyBorder="1" applyAlignment="1">
      <alignment horizontal="center" vertical="center"/>
    </xf>
    <xf numFmtId="0" fontId="17" fillId="3" borderId="3" xfId="10" applyFont="1" applyFill="1" applyBorder="1" applyAlignment="1">
      <alignment horizontal="center" vertical="center"/>
    </xf>
    <xf numFmtId="167" fontId="14" fillId="2" borderId="4" xfId="10" applyNumberFormat="1" applyFont="1" applyFill="1" applyBorder="1" applyAlignment="1">
      <alignment horizontal="left" vertical="center"/>
    </xf>
    <xf numFmtId="0" fontId="22" fillId="3" borderId="11" xfId="10" applyFont="1" applyFill="1" applyBorder="1" applyAlignment="1">
      <alignment horizontal="center"/>
    </xf>
    <xf numFmtId="0" fontId="22" fillId="3" borderId="12" xfId="10" applyFont="1" applyFill="1" applyBorder="1" applyAlignment="1">
      <alignment horizontal="center"/>
    </xf>
    <xf numFmtId="167" fontId="14" fillId="2" borderId="10" xfId="10" applyNumberFormat="1" applyFont="1" applyFill="1" applyBorder="1" applyAlignment="1">
      <alignment horizontal="left" vertical="center"/>
    </xf>
    <xf numFmtId="167" fontId="14" fillId="2" borderId="4" xfId="10" applyNumberFormat="1" applyFont="1" applyFill="1" applyBorder="1" applyAlignment="1">
      <alignment horizontal="left" vertical="center" wrapText="1"/>
    </xf>
    <xf numFmtId="167" fontId="14" fillId="2" borderId="5" xfId="10" applyNumberFormat="1" applyFont="1" applyFill="1" applyBorder="1" applyAlignment="1">
      <alignment horizontal="left" vertical="center" wrapText="1"/>
    </xf>
    <xf numFmtId="167" fontId="14" fillId="2" borderId="10" xfId="10" applyNumberFormat="1" applyFont="1" applyFill="1" applyBorder="1" applyAlignment="1">
      <alignment horizontal="left" vertical="center" wrapText="1"/>
    </xf>
    <xf numFmtId="0" fontId="22" fillId="4" borderId="11" xfId="10" applyFont="1" applyFill="1" applyBorder="1" applyAlignment="1">
      <alignment horizontal="center"/>
    </xf>
    <xf numFmtId="0" fontId="22" fillId="4" borderId="12" xfId="10" applyFont="1" applyFill="1" applyBorder="1" applyAlignment="1">
      <alignment horizontal="center"/>
    </xf>
    <xf numFmtId="167" fontId="14" fillId="2" borderId="13" xfId="10" applyNumberFormat="1" applyFont="1" applyFill="1" applyBorder="1" applyAlignment="1">
      <alignment horizontal="left" vertical="center"/>
    </xf>
    <xf numFmtId="167" fontId="14" fillId="2" borderId="14" xfId="10" applyNumberFormat="1" applyFont="1" applyFill="1" applyBorder="1" applyAlignment="1">
      <alignment horizontal="left" vertical="center"/>
    </xf>
    <xf numFmtId="167" fontId="14" fillId="2" borderId="19" xfId="10" applyNumberFormat="1" applyFont="1" applyFill="1" applyBorder="1" applyAlignment="1">
      <alignment horizontal="left" vertical="center"/>
    </xf>
    <xf numFmtId="167" fontId="14" fillId="2" borderId="20" xfId="10" applyNumberFormat="1" applyFont="1" applyFill="1" applyBorder="1" applyAlignment="1">
      <alignment horizontal="left" vertical="center"/>
    </xf>
    <xf numFmtId="167" fontId="14" fillId="2" borderId="8" xfId="10" applyNumberFormat="1" applyFont="1" applyFill="1" applyBorder="1" applyAlignment="1">
      <alignment horizontal="left" vertical="center" wrapText="1"/>
    </xf>
    <xf numFmtId="167" fontId="14" fillId="2" borderId="6" xfId="10" applyNumberFormat="1" applyFont="1" applyFill="1" applyBorder="1" applyAlignment="1">
      <alignment horizontal="left" vertical="center" wrapText="1"/>
    </xf>
    <xf numFmtId="0" fontId="15" fillId="0" borderId="0" xfId="10" applyFont="1" applyAlignment="1">
      <alignment horizontal="left"/>
    </xf>
    <xf numFmtId="0" fontId="34" fillId="5" borderId="11" xfId="15" applyFont="1" applyFill="1" applyBorder="1" applyAlignment="1">
      <alignment horizontal="center"/>
    </xf>
    <xf numFmtId="0" fontId="34" fillId="5" borderId="25" xfId="15" applyFont="1" applyFill="1" applyBorder="1" applyAlignment="1">
      <alignment horizontal="center"/>
    </xf>
    <xf numFmtId="0" fontId="28" fillId="0" borderId="17" xfId="15" applyFont="1" applyBorder="1" applyAlignment="1">
      <alignment horizontal="left" wrapText="1"/>
    </xf>
    <xf numFmtId="0" fontId="33" fillId="5" borderId="26" xfId="15" applyFont="1" applyFill="1" applyBorder="1" applyAlignment="1">
      <alignment horizontal="center" vertical="center" wrapText="1"/>
    </xf>
    <xf numFmtId="0" fontId="33" fillId="5" borderId="25" xfId="15" applyFont="1" applyFill="1" applyBorder="1" applyAlignment="1">
      <alignment horizontal="center" vertical="center" wrapText="1"/>
    </xf>
    <xf numFmtId="0" fontId="14" fillId="6" borderId="13" xfId="15" applyFont="1" applyFill="1" applyBorder="1" applyAlignment="1">
      <alignment horizontal="left" vertical="center"/>
    </xf>
    <xf numFmtId="0" fontId="14" fillId="6" borderId="14" xfId="15" applyFont="1" applyFill="1" applyBorder="1" applyAlignment="1">
      <alignment horizontal="left" vertical="center"/>
    </xf>
    <xf numFmtId="0" fontId="14" fillId="6" borderId="15" xfId="15" applyFont="1" applyFill="1" applyBorder="1" applyAlignment="1">
      <alignment horizontal="left" vertical="center"/>
    </xf>
    <xf numFmtId="0" fontId="14" fillId="6" borderId="16" xfId="15" applyFont="1" applyFill="1" applyBorder="1" applyAlignment="1">
      <alignment horizontal="left" vertical="center"/>
    </xf>
    <xf numFmtId="0" fontId="14" fillId="6" borderId="27" xfId="15" applyFont="1" applyFill="1" applyBorder="1" applyAlignment="1">
      <alignment horizontal="left" vertical="center"/>
    </xf>
    <xf numFmtId="0" fontId="14" fillId="6" borderId="28" xfId="15" applyFont="1" applyFill="1" applyBorder="1" applyAlignment="1">
      <alignment horizontal="left" vertical="center"/>
    </xf>
    <xf numFmtId="0" fontId="14" fillId="6" borderId="29" xfId="15" applyFont="1" applyFill="1" applyBorder="1" applyAlignment="1">
      <alignment horizontal="left" vertical="center"/>
    </xf>
    <xf numFmtId="0" fontId="14" fillId="6" borderId="7" xfId="15" applyFont="1" applyFill="1" applyBorder="1" applyAlignment="1">
      <alignment horizontal="left" vertical="center"/>
    </xf>
    <xf numFmtId="0" fontId="14" fillId="6" borderId="9" xfId="15" applyFont="1" applyFill="1" applyBorder="1" applyAlignment="1">
      <alignment horizontal="left" vertical="center"/>
    </xf>
    <xf numFmtId="0" fontId="14" fillId="6" borderId="7" xfId="15" applyFont="1" applyFill="1" applyBorder="1" applyAlignment="1">
      <alignment horizontal="left" vertical="center" wrapText="1"/>
    </xf>
    <xf numFmtId="0" fontId="14" fillId="6" borderId="9" xfId="15" applyFont="1" applyFill="1" applyBorder="1" applyAlignment="1">
      <alignment horizontal="left" vertical="center" wrapText="1"/>
    </xf>
    <xf numFmtId="0" fontId="6" fillId="7" borderId="26" xfId="15" applyFont="1" applyFill="1" applyBorder="1" applyAlignment="1">
      <alignment horizontal="center" vertical="center" wrapText="1"/>
    </xf>
    <xf numFmtId="0" fontId="6" fillId="7" borderId="25" xfId="15" applyFont="1" applyFill="1" applyBorder="1" applyAlignment="1">
      <alignment horizontal="center" vertical="center" wrapText="1"/>
    </xf>
    <xf numFmtId="0" fontId="14" fillId="6" borderId="26" xfId="15" applyFont="1" applyFill="1" applyBorder="1" applyAlignment="1">
      <alignment horizontal="center"/>
    </xf>
    <xf numFmtId="0" fontId="14" fillId="6" borderId="25" xfId="15" applyFont="1" applyFill="1" applyBorder="1" applyAlignment="1">
      <alignment horizontal="center"/>
    </xf>
    <xf numFmtId="0" fontId="14" fillId="6" borderId="6" xfId="15" applyFont="1" applyFill="1" applyBorder="1" applyAlignment="1">
      <alignment horizontal="left" vertical="center"/>
    </xf>
    <xf numFmtId="0" fontId="14" fillId="6" borderId="29" xfId="15" applyFont="1" applyFill="1" applyBorder="1" applyAlignment="1">
      <alignment horizontal="left" vertical="center" wrapText="1"/>
    </xf>
    <xf numFmtId="0" fontId="26" fillId="2" borderId="17" xfId="10" applyFont="1" applyFill="1" applyBorder="1" applyAlignment="1">
      <alignment horizontal="left" vertical="top" wrapText="1"/>
    </xf>
  </cellXfs>
  <cellStyles count="19">
    <cellStyle name="Comma" xfId="8" builtinId="3"/>
    <cellStyle name="Comma 2" xfId="13" xr:uid="{95874EFA-8522-4025-9852-97EE9C3D87BC}"/>
    <cellStyle name="Comma 3" xfId="17" xr:uid="{BC84C2EA-6A3B-4337-9D6A-B1173CFD9461}"/>
    <cellStyle name="Date" xfId="1" xr:uid="{00000000-0005-0000-0000-00002F000000}"/>
    <cellStyle name="Fixed" xfId="2" xr:uid="{00000000-0005-0000-0000-000030000000}"/>
    <cellStyle name="Normal" xfId="0" builtinId="0"/>
    <cellStyle name="Normal 121" xfId="3" xr:uid="{00000000-0005-0000-0000-000031000000}"/>
    <cellStyle name="Normal 122" xfId="3" xr:uid="{00000000-0005-0000-0000-000032000000}"/>
    <cellStyle name="Normal 122 2" xfId="9" xr:uid="{01D6A7E3-B90C-4DA6-8AE3-F2E0DE1BE845}"/>
    <cellStyle name="Normal 2" xfId="4" xr:uid="{00000000-0005-0000-0000-000033000000}"/>
    <cellStyle name="Normal 2 2" xfId="11" xr:uid="{5D3A5C00-18D1-42B9-8DBE-00B77C1C139E}"/>
    <cellStyle name="Normal 3" xfId="6" xr:uid="{B6B06252-6965-45DB-ABBE-D3D0E9E5E83B}"/>
    <cellStyle name="Normal 4" xfId="7" xr:uid="{577909A9-229C-4ECF-B4A5-DB39C74DE148}"/>
    <cellStyle name="Normal 4 2" xfId="12" xr:uid="{5F058059-94B5-4D83-B15B-0DE721E2C928}"/>
    <cellStyle name="Normal 5" xfId="10" xr:uid="{13663243-A97A-4AC0-85F3-1E37B717E459}"/>
    <cellStyle name="Normal 6" xfId="15" xr:uid="{31F19855-722C-4E3C-84DF-3E0DF99C75C9}"/>
    <cellStyle name="Percent 2" xfId="14" xr:uid="{C1E64F72-9880-49EE-90A7-80EB3BD8D4AE}"/>
    <cellStyle name="Percent 3" xfId="16" xr:uid="{89DC6BDA-C67F-41C0-BDAE-7E63B4185CC5}"/>
    <cellStyle name="Text" xfId="5" xr:uid="{00000000-0005-0000-0000-000034000000}"/>
  </cellStyles>
  <dxfs count="0"/>
  <tableStyles count="0" defaultTableStyle="TableStyleMedium2" defaultPivotStyle="PivotStyleLight16"/>
  <colors>
    <mruColors>
      <color rgb="FFBE8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hkf/Local%20Settings/Temporary%20Internet%20Files/Content.IE5/UNS5CJ8J/Expense%20code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CHTA01"/>
      <sheetName val="GL List"/>
      <sheetName val="Activities List"/>
      <sheetName val="FSC List"/>
      <sheetName val="Partners List"/>
      <sheetName val="GL_List"/>
      <sheetName val="Activities_List"/>
      <sheetName val="FSC_List"/>
      <sheetName val="Partners_List"/>
      <sheetName val="GL_List1"/>
      <sheetName val="Activities_List1"/>
      <sheetName val="FSC_List1"/>
      <sheetName val="Partners_List1"/>
      <sheetName val="GL_List2"/>
      <sheetName val="Activities_List2"/>
      <sheetName val="FSC_List2"/>
      <sheetName val="Partners_List2"/>
    </sheetNames>
    <sheetDataSet>
      <sheetData sheetId="0"/>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C5A88-AB5F-4240-B4E1-1DA5A28480D8}">
  <dimension ref="B2:P50"/>
  <sheetViews>
    <sheetView showGridLines="0" tabSelected="1" workbookViewId="0"/>
  </sheetViews>
  <sheetFormatPr baseColWidth="10" defaultColWidth="8.6640625" defaultRowHeight="14" x14ac:dyDescent="0.15"/>
  <cols>
    <col min="1" max="1" width="8.6640625" style="40"/>
    <col min="2" max="2" width="36.1640625" style="40" customWidth="1"/>
    <col min="3" max="3" width="25.1640625" style="40" bestFit="1" customWidth="1"/>
    <col min="4" max="8" width="13" style="40" customWidth="1"/>
    <col min="9" max="9" width="10.5" style="40" bestFit="1" customWidth="1"/>
    <col min="10" max="10" width="11.33203125" style="40" bestFit="1" customWidth="1"/>
    <col min="11" max="12" width="8.6640625" style="40"/>
    <col min="13" max="13" width="38.5" style="40" bestFit="1" customWidth="1"/>
    <col min="14" max="14" width="19.5" style="40" customWidth="1"/>
    <col min="15" max="15" width="8.6640625" style="40"/>
    <col min="16" max="16" width="11.33203125" style="40" bestFit="1" customWidth="1"/>
    <col min="17" max="16384" width="8.6640625" style="40"/>
  </cols>
  <sheetData>
    <row r="2" spans="2:16" x14ac:dyDescent="0.15">
      <c r="B2" s="40" t="s">
        <v>112</v>
      </c>
    </row>
    <row r="4" spans="2:16" ht="16" x14ac:dyDescent="0.15">
      <c r="B4" s="10" t="s">
        <v>52</v>
      </c>
      <c r="C4" s="10" t="s">
        <v>113</v>
      </c>
      <c r="M4" s="41" t="s">
        <v>67</v>
      </c>
      <c r="N4" s="42">
        <v>110640157.86595635</v>
      </c>
      <c r="O4" s="42"/>
    </row>
    <row r="5" spans="2:16" ht="15" x14ac:dyDescent="0.15">
      <c r="B5" s="43" t="s">
        <v>40</v>
      </c>
      <c r="C5" s="44">
        <v>93489299</v>
      </c>
      <c r="G5" s="45" t="s">
        <v>54</v>
      </c>
      <c r="H5" s="44">
        <v>46678390</v>
      </c>
      <c r="M5" s="41" t="s">
        <v>68</v>
      </c>
      <c r="N5" s="46">
        <v>1500000</v>
      </c>
      <c r="O5" s="47"/>
    </row>
    <row r="6" spans="2:16" ht="15" x14ac:dyDescent="0.15">
      <c r="B6" s="43" t="s">
        <v>41</v>
      </c>
      <c r="C6" s="44">
        <v>6000000</v>
      </c>
      <c r="M6" s="41" t="s">
        <v>69</v>
      </c>
      <c r="N6" s="48">
        <v>2661020.8200000003</v>
      </c>
      <c r="O6" s="46"/>
    </row>
    <row r="7" spans="2:16" ht="16" x14ac:dyDescent="0.15">
      <c r="B7" s="43" t="s">
        <v>114</v>
      </c>
      <c r="C7" s="44">
        <v>3905489.5903169839</v>
      </c>
      <c r="M7" s="41" t="s">
        <v>70</v>
      </c>
      <c r="N7" s="46">
        <v>34827345</v>
      </c>
      <c r="O7" s="46"/>
    </row>
    <row r="8" spans="2:16" ht="15" x14ac:dyDescent="0.15">
      <c r="B8" s="43" t="s">
        <v>1</v>
      </c>
      <c r="C8" s="44">
        <v>3249993</v>
      </c>
      <c r="M8" s="41" t="s">
        <v>71</v>
      </c>
      <c r="N8" s="49">
        <v>71602647</v>
      </c>
      <c r="O8" s="48"/>
    </row>
    <row r="9" spans="2:16" ht="15" x14ac:dyDescent="0.15">
      <c r="B9" s="43" t="s">
        <v>42</v>
      </c>
      <c r="C9" s="44">
        <v>1918080</v>
      </c>
      <c r="M9" s="41" t="s">
        <v>72</v>
      </c>
      <c r="N9" s="48">
        <v>49145.045956343412</v>
      </c>
      <c r="O9" s="46"/>
    </row>
    <row r="10" spans="2:16" ht="16" x14ac:dyDescent="0.15">
      <c r="B10" s="43" t="s">
        <v>115</v>
      </c>
      <c r="C10" s="44">
        <v>697000</v>
      </c>
      <c r="M10" s="47" t="s">
        <v>22</v>
      </c>
      <c r="N10" s="42">
        <v>110640157.86595634</v>
      </c>
      <c r="O10" s="49"/>
    </row>
    <row r="11" spans="2:16" ht="15" x14ac:dyDescent="0.15">
      <c r="B11" s="43" t="s">
        <v>5</v>
      </c>
      <c r="C11" s="44">
        <v>548788.36868776428</v>
      </c>
      <c r="F11" s="50"/>
      <c r="G11" s="51" t="s">
        <v>49</v>
      </c>
      <c r="H11" s="52"/>
      <c r="O11" s="48"/>
    </row>
    <row r="12" spans="2:16" ht="15" x14ac:dyDescent="0.15">
      <c r="B12" s="43" t="s">
        <v>43</v>
      </c>
      <c r="C12" s="44">
        <v>527053</v>
      </c>
      <c r="F12" s="53"/>
      <c r="G12" s="54" t="s">
        <v>58</v>
      </c>
      <c r="H12" s="55">
        <v>890944.69</v>
      </c>
      <c r="O12" s="42"/>
    </row>
    <row r="13" spans="2:16" ht="19.5" customHeight="1" x14ac:dyDescent="0.15">
      <c r="B13" s="43" t="s">
        <v>3</v>
      </c>
      <c r="C13" s="44">
        <v>141689</v>
      </c>
      <c r="F13" s="53"/>
      <c r="G13" s="54" t="s">
        <v>59</v>
      </c>
      <c r="H13" s="55">
        <v>2031104.05</v>
      </c>
      <c r="M13" s="47"/>
      <c r="N13" s="47"/>
      <c r="O13" s="47"/>
    </row>
    <row r="14" spans="2:16" ht="15" x14ac:dyDescent="0.15">
      <c r="B14" s="43" t="s">
        <v>4</v>
      </c>
      <c r="C14" s="44">
        <v>135341</v>
      </c>
      <c r="F14" s="53"/>
      <c r="G14" s="54" t="s">
        <v>60</v>
      </c>
      <c r="H14" s="55">
        <v>629916.77</v>
      </c>
      <c r="M14" s="47"/>
      <c r="N14" s="47"/>
      <c r="O14" s="47"/>
    </row>
    <row r="15" spans="2:16" ht="15" x14ac:dyDescent="0.15">
      <c r="B15" s="43" t="s">
        <v>63</v>
      </c>
      <c r="C15" s="44">
        <v>27424.906951599634</v>
      </c>
      <c r="F15" s="53"/>
      <c r="G15" s="54" t="s">
        <v>61</v>
      </c>
      <c r="H15" s="55">
        <v>237017.3343511537</v>
      </c>
      <c r="M15" s="41" t="s">
        <v>73</v>
      </c>
      <c r="N15" s="56">
        <v>32440253</v>
      </c>
      <c r="O15" s="56"/>
      <c r="P15" s="57">
        <v>34827391</v>
      </c>
    </row>
    <row r="16" spans="2:16" x14ac:dyDescent="0.15">
      <c r="B16" s="10"/>
      <c r="C16" s="58">
        <v>110640157.86595635</v>
      </c>
      <c r="F16" s="59"/>
      <c r="G16" s="60" t="s">
        <v>62</v>
      </c>
      <c r="H16" s="61">
        <v>116506.74596582982</v>
      </c>
      <c r="M16" s="41" t="s">
        <v>74</v>
      </c>
      <c r="N16" s="56">
        <v>2436236.6899999976</v>
      </c>
      <c r="O16" s="56"/>
    </row>
    <row r="17" spans="2:15" ht="18.75" customHeight="1" x14ac:dyDescent="0.15">
      <c r="B17" s="111" t="s">
        <v>116</v>
      </c>
      <c r="C17" s="111"/>
      <c r="M17" s="41" t="s">
        <v>75</v>
      </c>
      <c r="N17" s="56">
        <v>71602647</v>
      </c>
      <c r="O17" s="56"/>
    </row>
    <row r="18" spans="2:15" ht="26.25" customHeight="1" x14ac:dyDescent="0.15">
      <c r="B18" s="112" t="s">
        <v>129</v>
      </c>
      <c r="C18" s="112"/>
      <c r="M18" s="41" t="s">
        <v>68</v>
      </c>
      <c r="N18" s="56">
        <v>1500000</v>
      </c>
      <c r="O18" s="56"/>
    </row>
    <row r="19" spans="2:15" ht="19.5" customHeight="1" x14ac:dyDescent="0.15">
      <c r="B19" s="112" t="s">
        <v>117</v>
      </c>
      <c r="C19" s="112"/>
      <c r="M19" s="41" t="s">
        <v>69</v>
      </c>
      <c r="N19" s="56">
        <v>2661020.8200000003</v>
      </c>
      <c r="O19" s="56"/>
    </row>
    <row r="20" spans="2:15" ht="21" customHeight="1" x14ac:dyDescent="0.15">
      <c r="B20" s="112"/>
      <c r="C20" s="112"/>
      <c r="M20" s="47" t="s">
        <v>22</v>
      </c>
      <c r="N20" s="62">
        <v>110640157.50999999</v>
      </c>
      <c r="O20" s="62"/>
    </row>
    <row r="21" spans="2:15" x14ac:dyDescent="0.15">
      <c r="M21" s="47"/>
      <c r="N21" s="56" t="s">
        <v>76</v>
      </c>
      <c r="O21" s="56"/>
    </row>
    <row r="22" spans="2:15" x14ac:dyDescent="0.15">
      <c r="M22" s="47"/>
      <c r="N22" s="47" t="s">
        <v>77</v>
      </c>
      <c r="O22" s="47"/>
    </row>
    <row r="23" spans="2:15" x14ac:dyDescent="0.15">
      <c r="B23" s="40" t="s">
        <v>118</v>
      </c>
      <c r="M23" s="47"/>
      <c r="N23" s="47"/>
    </row>
    <row r="25" spans="2:15" ht="15" x14ac:dyDescent="0.15">
      <c r="C25" s="10" t="s">
        <v>47</v>
      </c>
      <c r="D25" s="36">
        <v>2018</v>
      </c>
      <c r="E25" s="36">
        <v>2019</v>
      </c>
      <c r="F25" s="36">
        <v>2020</v>
      </c>
      <c r="G25" s="36">
        <v>2021</v>
      </c>
      <c r="H25" s="10" t="s">
        <v>22</v>
      </c>
    </row>
    <row r="26" spans="2:15" ht="15" x14ac:dyDescent="0.15">
      <c r="C26" s="43" t="s">
        <v>18</v>
      </c>
      <c r="D26" s="14">
        <v>497352.38</v>
      </c>
      <c r="E26" s="14">
        <v>565042.6309999997</v>
      </c>
      <c r="F26" s="14">
        <v>794145.10000000021</v>
      </c>
      <c r="G26" s="14">
        <v>1212264.3390000022</v>
      </c>
      <c r="H26" s="14">
        <v>3068804.450000002</v>
      </c>
      <c r="I26" s="63">
        <f>G26-'Exp. 2021 (Tables 6-8)'!D27</f>
        <v>0</v>
      </c>
    </row>
    <row r="27" spans="2:15" ht="15" x14ac:dyDescent="0.15">
      <c r="C27" s="43" t="s">
        <v>39</v>
      </c>
      <c r="D27" s="14">
        <v>0</v>
      </c>
      <c r="E27" s="14">
        <v>0</v>
      </c>
      <c r="F27" s="14">
        <v>0</v>
      </c>
      <c r="G27" s="14">
        <v>1540473.63</v>
      </c>
      <c r="H27" s="14">
        <v>1540473.63</v>
      </c>
      <c r="I27" s="63">
        <f>H27-'Exp. 2021 (Tables 6-8)'!E27</f>
        <v>0</v>
      </c>
    </row>
    <row r="28" spans="2:15" ht="15" x14ac:dyDescent="0.15">
      <c r="C28" s="43" t="s">
        <v>19</v>
      </c>
      <c r="D28" s="14">
        <v>472416.39999999997</v>
      </c>
      <c r="E28" s="14">
        <v>1173551.8800000001</v>
      </c>
      <c r="F28" s="14">
        <v>1015905.8000000003</v>
      </c>
      <c r="G28" s="14">
        <v>2202689.2999999989</v>
      </c>
      <c r="H28" s="14">
        <v>4864563.379999999</v>
      </c>
      <c r="I28" s="63">
        <f>G28-'Exp. 2021 (Tables 6-8)'!F27</f>
        <v>0</v>
      </c>
    </row>
    <row r="29" spans="2:15" ht="15" x14ac:dyDescent="0.15">
      <c r="C29" s="43" t="s">
        <v>36</v>
      </c>
      <c r="D29" s="14">
        <v>0</v>
      </c>
      <c r="E29" s="14">
        <v>0</v>
      </c>
      <c r="F29" s="14">
        <v>32476.160000000003</v>
      </c>
      <c r="G29" s="14">
        <v>1525241.8499999996</v>
      </c>
      <c r="H29" s="14">
        <v>1557718.0099999995</v>
      </c>
      <c r="I29" s="63">
        <f>G29-'Exp. 2021 (Tables 6-8)'!G27</f>
        <v>0</v>
      </c>
    </row>
    <row r="30" spans="2:15" ht="15" x14ac:dyDescent="0.15">
      <c r="C30" s="43" t="s">
        <v>16</v>
      </c>
      <c r="D30" s="14">
        <v>832259.43000000017</v>
      </c>
      <c r="E30" s="14">
        <v>819743.84999999963</v>
      </c>
      <c r="F30" s="14">
        <v>1274492.8600000003</v>
      </c>
      <c r="G30" s="14">
        <v>846207.01000000117</v>
      </c>
      <c r="H30" s="14">
        <v>3772703.1500000013</v>
      </c>
      <c r="I30" s="63">
        <f>G30-'Exp. 2021 (Tables 6-8)'!H27</f>
        <v>0</v>
      </c>
    </row>
    <row r="31" spans="2:15" ht="15" x14ac:dyDescent="0.15">
      <c r="C31" s="43" t="s">
        <v>34</v>
      </c>
      <c r="D31" s="14">
        <v>0</v>
      </c>
      <c r="E31" s="14">
        <v>482682.94</v>
      </c>
      <c r="F31" s="14">
        <v>631162.16999999993</v>
      </c>
      <c r="G31" s="14">
        <v>1069216.8500000006</v>
      </c>
      <c r="H31" s="14">
        <v>2183061.9600000004</v>
      </c>
      <c r="I31" s="63">
        <f>G31-'Exp. 2021 (Tables 6-8)'!I27</f>
        <v>0</v>
      </c>
    </row>
    <row r="32" spans="2:15" ht="15" x14ac:dyDescent="0.15">
      <c r="C32" s="43" t="s">
        <v>17</v>
      </c>
      <c r="D32" s="14">
        <v>464032.09000000055</v>
      </c>
      <c r="E32" s="14">
        <v>574136.11999999988</v>
      </c>
      <c r="F32" s="14">
        <v>1088508.4499999997</v>
      </c>
      <c r="G32" s="14">
        <v>1670132.2100000002</v>
      </c>
      <c r="H32" s="14">
        <v>3796808.87</v>
      </c>
      <c r="I32" s="63">
        <f>G32-'Exp. 2021 (Tables 6-8)'!J27</f>
        <v>0</v>
      </c>
    </row>
    <row r="33" spans="2:10" ht="15" x14ac:dyDescent="0.15">
      <c r="C33" s="43" t="s">
        <v>21</v>
      </c>
      <c r="D33" s="14">
        <v>58.070000000001983</v>
      </c>
      <c r="E33" s="14">
        <v>864667.46</v>
      </c>
      <c r="F33" s="14">
        <v>1036925.4499999998</v>
      </c>
      <c r="G33" s="14">
        <v>2113725.3300000015</v>
      </c>
      <c r="H33" s="14">
        <v>4015376.3100000015</v>
      </c>
      <c r="I33" s="63">
        <f>G33-'Exp. 2021 (Tables 6-8)'!K27</f>
        <v>0</v>
      </c>
    </row>
    <row r="34" spans="2:10" ht="15" x14ac:dyDescent="0.15">
      <c r="C34" s="43" t="s">
        <v>35</v>
      </c>
      <c r="D34" s="14">
        <v>0</v>
      </c>
      <c r="E34" s="14">
        <v>0</v>
      </c>
      <c r="F34" s="14">
        <v>493003.37000000011</v>
      </c>
      <c r="G34" s="14">
        <v>1927802.7299999988</v>
      </c>
      <c r="H34" s="14">
        <v>2420806.0999999987</v>
      </c>
      <c r="I34" s="63">
        <f>G34-'Exp. 2021 (Tables 6-8)'!L27</f>
        <v>0</v>
      </c>
    </row>
    <row r="35" spans="2:10" ht="15" hidden="1" x14ac:dyDescent="0.15">
      <c r="C35" s="43" t="s">
        <v>38</v>
      </c>
      <c r="D35" s="14">
        <v>0</v>
      </c>
      <c r="E35" s="14">
        <v>0</v>
      </c>
      <c r="F35" s="14">
        <v>0</v>
      </c>
      <c r="G35" s="14">
        <v>0</v>
      </c>
      <c r="H35" s="14">
        <v>0</v>
      </c>
      <c r="I35" s="63"/>
    </row>
    <row r="36" spans="2:10" ht="15" hidden="1" x14ac:dyDescent="0.15">
      <c r="C36" s="43" t="s">
        <v>20</v>
      </c>
      <c r="D36" s="14">
        <v>0</v>
      </c>
      <c r="E36" s="14">
        <v>0</v>
      </c>
      <c r="F36" s="14">
        <v>0</v>
      </c>
      <c r="G36" s="14">
        <v>0</v>
      </c>
      <c r="H36" s="14">
        <v>0</v>
      </c>
      <c r="I36" s="63"/>
    </row>
    <row r="37" spans="2:10" ht="15" x14ac:dyDescent="0.15">
      <c r="C37" s="43" t="s">
        <v>120</v>
      </c>
      <c r="D37" s="14">
        <v>748547.66999999864</v>
      </c>
      <c r="E37" s="14">
        <v>1204792.24</v>
      </c>
      <c r="F37" s="14">
        <v>1259157.3800000015</v>
      </c>
      <c r="G37" s="14">
        <v>1020568.5299999977</v>
      </c>
      <c r="H37" s="14">
        <v>4233065.8199999975</v>
      </c>
      <c r="I37" s="63">
        <f>G37-'Exp. 2021 (Tables 6-8)'!O27</f>
        <v>0</v>
      </c>
    </row>
    <row r="38" spans="2:10" x14ac:dyDescent="0.15">
      <c r="C38" s="10"/>
      <c r="D38" s="25">
        <v>3014666.0399999991</v>
      </c>
      <c r="E38" s="25">
        <v>5684617.1209999993</v>
      </c>
      <c r="F38" s="25">
        <v>7625776.740000003</v>
      </c>
      <c r="G38" s="25">
        <v>15128321.779000001</v>
      </c>
      <c r="H38" s="25">
        <v>31453381.68</v>
      </c>
    </row>
    <row r="39" spans="2:10" x14ac:dyDescent="0.15">
      <c r="C39" s="113" t="s">
        <v>130</v>
      </c>
      <c r="D39" s="113"/>
      <c r="E39" s="113"/>
      <c r="F39" s="113"/>
      <c r="G39" s="113"/>
      <c r="H39" s="113"/>
    </row>
    <row r="40" spans="2:10" ht="20.25" customHeight="1" x14ac:dyDescent="0.15">
      <c r="C40" s="114"/>
      <c r="D40" s="114"/>
      <c r="E40" s="114"/>
      <c r="F40" s="114"/>
      <c r="G40" s="114"/>
      <c r="H40" s="114"/>
    </row>
    <row r="41" spans="2:10" ht="20.25" customHeight="1" x14ac:dyDescent="0.15">
      <c r="C41" s="64"/>
      <c r="D41" s="64"/>
      <c r="E41" s="64"/>
      <c r="F41" s="64"/>
      <c r="G41" s="64"/>
      <c r="H41" s="64"/>
    </row>
    <row r="42" spans="2:10" x14ac:dyDescent="0.15">
      <c r="B42" s="40" t="s">
        <v>119</v>
      </c>
    </row>
    <row r="44" spans="2:10" ht="15" x14ac:dyDescent="0.15">
      <c r="C44" s="10" t="s">
        <v>47</v>
      </c>
      <c r="D44" s="36">
        <v>2018</v>
      </c>
      <c r="E44" s="36">
        <v>2019</v>
      </c>
      <c r="F44" s="36">
        <v>2020</v>
      </c>
      <c r="G44" s="36">
        <v>2021</v>
      </c>
      <c r="H44" s="10" t="s">
        <v>22</v>
      </c>
    </row>
    <row r="45" spans="2:10" ht="15" x14ac:dyDescent="0.15">
      <c r="C45" s="43" t="s">
        <v>39</v>
      </c>
      <c r="D45" s="14"/>
      <c r="E45" s="14"/>
      <c r="F45" s="14">
        <v>75051.64</v>
      </c>
      <c r="G45" s="14">
        <v>121564.95000000007</v>
      </c>
      <c r="H45" s="14">
        <v>196616.59000000008</v>
      </c>
    </row>
    <row r="46" spans="2:10" ht="15" x14ac:dyDescent="0.15">
      <c r="C46" s="43" t="s">
        <v>38</v>
      </c>
      <c r="D46" s="14"/>
      <c r="E46" s="14"/>
      <c r="F46" s="14">
        <v>134466.03999999998</v>
      </c>
      <c r="G46" s="14">
        <v>201214.18000000005</v>
      </c>
      <c r="H46" s="14">
        <v>335680.22000000003</v>
      </c>
    </row>
    <row r="47" spans="2:10" ht="15" x14ac:dyDescent="0.15">
      <c r="C47" s="43" t="s">
        <v>20</v>
      </c>
      <c r="D47" s="14">
        <v>17773.570000000003</v>
      </c>
      <c r="E47" s="14">
        <v>156655.41000000003</v>
      </c>
      <c r="F47" s="14">
        <v>103366.5</v>
      </c>
      <c r="G47" s="14">
        <v>176779.03000000029</v>
      </c>
      <c r="H47" s="14">
        <v>454574.51000000036</v>
      </c>
    </row>
    <row r="48" spans="2:10" x14ac:dyDescent="0.15">
      <c r="C48" s="10"/>
      <c r="D48" s="25">
        <v>17773.570000000003</v>
      </c>
      <c r="E48" s="25">
        <v>156655.41000000003</v>
      </c>
      <c r="F48" s="25">
        <v>312884.18</v>
      </c>
      <c r="G48" s="25">
        <v>499558.16000000038</v>
      </c>
      <c r="H48" s="25">
        <v>986871.32000000041</v>
      </c>
      <c r="I48" s="63"/>
      <c r="J48" s="63"/>
    </row>
    <row r="49" spans="3:10" ht="15" customHeight="1" x14ac:dyDescent="0.15">
      <c r="C49" s="113" t="s">
        <v>130</v>
      </c>
      <c r="D49" s="113"/>
      <c r="E49" s="113"/>
      <c r="F49" s="113"/>
      <c r="G49" s="113"/>
      <c r="H49" s="113"/>
      <c r="J49" s="63"/>
    </row>
    <row r="50" spans="3:10" ht="23.25" customHeight="1" x14ac:dyDescent="0.15">
      <c r="C50" s="114"/>
      <c r="D50" s="114"/>
      <c r="E50" s="114"/>
      <c r="F50" s="114"/>
      <c r="G50" s="114"/>
      <c r="H50" s="114"/>
    </row>
  </sheetData>
  <mergeCells count="5">
    <mergeCell ref="B17:C17"/>
    <mergeCell ref="B19:C20"/>
    <mergeCell ref="B18:C18"/>
    <mergeCell ref="C39:H40"/>
    <mergeCell ref="C49:H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2BFD9-531C-4E1E-AE77-A43DF32E56B3}">
  <dimension ref="A1:AG106"/>
  <sheetViews>
    <sheetView zoomScaleNormal="100" workbookViewId="0">
      <selection activeCell="Q63" sqref="Q63"/>
    </sheetView>
  </sheetViews>
  <sheetFormatPr baseColWidth="10" defaultColWidth="19.83203125" defaultRowHeight="14" x14ac:dyDescent="0.15"/>
  <cols>
    <col min="1" max="1" width="19.83203125" style="4"/>
    <col min="2" max="2" width="16" style="4" customWidth="1"/>
    <col min="3" max="3" width="11.33203125" style="4" customWidth="1"/>
    <col min="4" max="16" width="12.83203125" style="4" customWidth="1"/>
    <col min="17" max="22" width="19.83203125" style="4" customWidth="1"/>
    <col min="23" max="16384" width="19.83203125" style="4"/>
  </cols>
  <sheetData>
    <row r="1" spans="2:33" x14ac:dyDescent="0.15">
      <c r="B1" s="3" t="s">
        <v>55</v>
      </c>
    </row>
    <row r="2" spans="2:33" s="5" customFormat="1" x14ac:dyDescent="0.15"/>
    <row r="4" spans="2:33" ht="16" x14ac:dyDescent="0.15">
      <c r="B4" s="1" t="s">
        <v>94</v>
      </c>
      <c r="C4" s="6"/>
      <c r="D4" s="6"/>
    </row>
    <row r="5" spans="2:33" x14ac:dyDescent="0.15">
      <c r="D5" s="7"/>
      <c r="E5" s="7"/>
      <c r="F5" s="7"/>
      <c r="G5" s="7"/>
      <c r="H5" s="7"/>
      <c r="I5" s="7"/>
      <c r="J5" s="7"/>
      <c r="K5" s="7"/>
      <c r="L5" s="7"/>
      <c r="S5" s="6" t="s">
        <v>65</v>
      </c>
    </row>
    <row r="6" spans="2:33" ht="31" x14ac:dyDescent="0.15">
      <c r="B6" s="8">
        <v>2021</v>
      </c>
      <c r="C6" s="9"/>
      <c r="D6" s="10" t="s">
        <v>95</v>
      </c>
      <c r="E6" s="10" t="s">
        <v>39</v>
      </c>
      <c r="F6" s="10" t="s">
        <v>19</v>
      </c>
      <c r="G6" s="10" t="s">
        <v>36</v>
      </c>
      <c r="H6" s="10" t="s">
        <v>16</v>
      </c>
      <c r="I6" s="10" t="s">
        <v>34</v>
      </c>
      <c r="J6" s="10" t="s">
        <v>17</v>
      </c>
      <c r="K6" s="10" t="s">
        <v>96</v>
      </c>
      <c r="L6" s="10" t="s">
        <v>35</v>
      </c>
      <c r="M6" s="10" t="s">
        <v>38</v>
      </c>
      <c r="N6" s="10" t="s">
        <v>20</v>
      </c>
      <c r="O6" s="37" t="s">
        <v>110</v>
      </c>
      <c r="P6" s="10" t="s">
        <v>22</v>
      </c>
      <c r="S6" s="11">
        <v>2021</v>
      </c>
      <c r="T6" s="12"/>
      <c r="U6" s="13" t="s">
        <v>16</v>
      </c>
      <c r="V6" s="13" t="s">
        <v>17</v>
      </c>
      <c r="W6" s="13" t="s">
        <v>95</v>
      </c>
      <c r="X6" s="13" t="s">
        <v>19</v>
      </c>
      <c r="Y6" s="13" t="s">
        <v>34</v>
      </c>
      <c r="Z6" s="13" t="s">
        <v>96</v>
      </c>
      <c r="AA6" s="13" t="s">
        <v>35</v>
      </c>
      <c r="AB6" s="13" t="s">
        <v>36</v>
      </c>
      <c r="AC6" s="13" t="s">
        <v>39</v>
      </c>
      <c r="AD6" s="13" t="s">
        <v>38</v>
      </c>
      <c r="AE6" s="13" t="s">
        <v>98</v>
      </c>
      <c r="AF6" s="13" t="s">
        <v>97</v>
      </c>
      <c r="AG6" s="13" t="s">
        <v>22</v>
      </c>
    </row>
    <row r="7" spans="2:33" x14ac:dyDescent="0.15">
      <c r="B7" s="131" t="s">
        <v>8</v>
      </c>
      <c r="C7" s="132"/>
      <c r="D7" s="14">
        <v>155590.64000000124</v>
      </c>
      <c r="E7" s="14">
        <v>139037.87000000002</v>
      </c>
      <c r="F7" s="14">
        <v>305055.38999999908</v>
      </c>
      <c r="G7" s="14">
        <v>218105.25999999989</v>
      </c>
      <c r="H7" s="14">
        <v>192191.14999999994</v>
      </c>
      <c r="I7" s="14">
        <v>325525.85000000021</v>
      </c>
      <c r="J7" s="14">
        <v>228605.11000000132</v>
      </c>
      <c r="K7" s="14">
        <v>182724.87000000087</v>
      </c>
      <c r="L7" s="14">
        <v>355238.87999999884</v>
      </c>
      <c r="M7" s="14">
        <v>0</v>
      </c>
      <c r="N7" s="14">
        <v>0</v>
      </c>
      <c r="O7" s="14">
        <v>820312.08999999682</v>
      </c>
      <c r="P7" s="14">
        <v>2922387.1099999985</v>
      </c>
      <c r="R7" s="7"/>
      <c r="S7" s="131" t="s">
        <v>8</v>
      </c>
      <c r="T7" s="132"/>
      <c r="U7" s="14">
        <v>0</v>
      </c>
      <c r="V7" s="14">
        <v>0</v>
      </c>
      <c r="W7" s="14">
        <v>0</v>
      </c>
      <c r="X7" s="14">
        <v>0</v>
      </c>
      <c r="Y7" s="14">
        <v>0</v>
      </c>
      <c r="Z7" s="14">
        <v>0</v>
      </c>
      <c r="AA7" s="14">
        <v>0</v>
      </c>
      <c r="AB7" s="14">
        <v>0</v>
      </c>
      <c r="AC7" s="14">
        <v>0</v>
      </c>
      <c r="AD7" s="14">
        <v>0</v>
      </c>
      <c r="AE7" s="14">
        <v>0</v>
      </c>
      <c r="AF7" s="14">
        <v>0</v>
      </c>
      <c r="AG7" s="14">
        <v>0</v>
      </c>
    </row>
    <row r="8" spans="2:33" x14ac:dyDescent="0.15">
      <c r="B8" s="118" t="s">
        <v>23</v>
      </c>
      <c r="C8" s="119"/>
      <c r="D8" s="15">
        <v>828.55000000000018</v>
      </c>
      <c r="E8" s="15">
        <v>1467.7499999999998</v>
      </c>
      <c r="F8" s="15">
        <v>-174.38999999999658</v>
      </c>
      <c r="G8" s="15">
        <v>34108.089999999997</v>
      </c>
      <c r="H8" s="15">
        <v>5946.1899999999969</v>
      </c>
      <c r="I8" s="15">
        <v>69428.38999999997</v>
      </c>
      <c r="J8" s="15">
        <v>1115.8300000000008</v>
      </c>
      <c r="K8" s="15">
        <v>716.95999999999913</v>
      </c>
      <c r="L8" s="15">
        <v>9381.519999999904</v>
      </c>
      <c r="M8" s="15">
        <v>0</v>
      </c>
      <c r="N8" s="15">
        <v>0</v>
      </c>
      <c r="O8" s="15">
        <v>134448.21999999983</v>
      </c>
      <c r="P8" s="15">
        <v>257267.10999999969</v>
      </c>
      <c r="R8" s="7"/>
      <c r="S8" s="118" t="s">
        <v>23</v>
      </c>
      <c r="T8" s="119"/>
      <c r="U8" s="15">
        <v>0</v>
      </c>
      <c r="V8" s="15">
        <v>0</v>
      </c>
      <c r="W8" s="15">
        <v>0</v>
      </c>
      <c r="X8" s="15">
        <v>0</v>
      </c>
      <c r="Y8" s="15">
        <v>0</v>
      </c>
      <c r="Z8" s="15">
        <v>0</v>
      </c>
      <c r="AA8" s="15">
        <v>0</v>
      </c>
      <c r="AB8" s="15">
        <v>0</v>
      </c>
      <c r="AC8" s="15">
        <v>0</v>
      </c>
      <c r="AD8" s="15">
        <v>0</v>
      </c>
      <c r="AE8" s="15">
        <v>0</v>
      </c>
      <c r="AF8" s="15">
        <v>0</v>
      </c>
      <c r="AG8" s="15">
        <v>0</v>
      </c>
    </row>
    <row r="9" spans="2:33" x14ac:dyDescent="0.15">
      <c r="B9" s="118" t="s">
        <v>24</v>
      </c>
      <c r="C9" s="119" t="e">
        <v>#N/A</v>
      </c>
      <c r="D9" s="15">
        <v>8046.6799999999903</v>
      </c>
      <c r="E9" s="15">
        <v>8163.4000000000005</v>
      </c>
      <c r="F9" s="15">
        <v>5098.4199999999964</v>
      </c>
      <c r="G9" s="15">
        <v>29751.999999999996</v>
      </c>
      <c r="H9" s="15">
        <v>3066.3599999999933</v>
      </c>
      <c r="I9" s="15">
        <v>52340.880000000005</v>
      </c>
      <c r="J9" s="15">
        <v>12734.040000000015</v>
      </c>
      <c r="K9" s="15">
        <v>6803.2799999999934</v>
      </c>
      <c r="L9" s="15">
        <v>104925.39</v>
      </c>
      <c r="M9" s="15">
        <v>0</v>
      </c>
      <c r="N9" s="15">
        <v>0</v>
      </c>
      <c r="O9" s="15">
        <v>9445.9699999999975</v>
      </c>
      <c r="P9" s="15">
        <v>240376.41999999998</v>
      </c>
      <c r="R9" s="7"/>
      <c r="S9" s="118" t="s">
        <v>24</v>
      </c>
      <c r="T9" s="119" t="e">
        <v>#N/A</v>
      </c>
      <c r="U9" s="15">
        <v>0</v>
      </c>
      <c r="V9" s="15">
        <v>0</v>
      </c>
      <c r="W9" s="15">
        <v>0</v>
      </c>
      <c r="X9" s="15">
        <v>0</v>
      </c>
      <c r="Y9" s="15">
        <v>0</v>
      </c>
      <c r="Z9" s="15">
        <v>0</v>
      </c>
      <c r="AA9" s="15">
        <v>0</v>
      </c>
      <c r="AB9" s="15">
        <v>0</v>
      </c>
      <c r="AC9" s="15">
        <v>0</v>
      </c>
      <c r="AD9" s="15">
        <v>0</v>
      </c>
      <c r="AE9" s="15">
        <v>0</v>
      </c>
      <c r="AF9" s="15">
        <v>0</v>
      </c>
      <c r="AG9" s="15">
        <v>0</v>
      </c>
    </row>
    <row r="10" spans="2:33" x14ac:dyDescent="0.15">
      <c r="B10" s="133" t="s">
        <v>14</v>
      </c>
      <c r="C10" s="134" t="e">
        <v>#N/A</v>
      </c>
      <c r="D10" s="16">
        <v>-68193.149999999892</v>
      </c>
      <c r="E10" s="16">
        <v>28047.87</v>
      </c>
      <c r="F10" s="16">
        <v>24013.040000000103</v>
      </c>
      <c r="G10" s="16">
        <v>91698.11</v>
      </c>
      <c r="H10" s="16">
        <v>19177.680000000953</v>
      </c>
      <c r="I10" s="16">
        <v>46961.690000000133</v>
      </c>
      <c r="J10" s="16">
        <v>46471.379999999961</v>
      </c>
      <c r="K10" s="16">
        <v>-23189.540000000026</v>
      </c>
      <c r="L10" s="17">
        <v>184353.86000000022</v>
      </c>
      <c r="M10" s="16">
        <v>0</v>
      </c>
      <c r="N10" s="16">
        <v>0</v>
      </c>
      <c r="O10" s="16">
        <v>-55983.949999999677</v>
      </c>
      <c r="P10" s="16">
        <v>293356.9900000018</v>
      </c>
      <c r="R10" s="7"/>
      <c r="S10" s="133" t="s">
        <v>14</v>
      </c>
      <c r="T10" s="134" t="e">
        <v>#N/A</v>
      </c>
      <c r="U10" s="16">
        <v>0</v>
      </c>
      <c r="V10" s="16">
        <v>0</v>
      </c>
      <c r="W10" s="16">
        <v>0</v>
      </c>
      <c r="X10" s="16">
        <v>0</v>
      </c>
      <c r="Y10" s="16">
        <v>0</v>
      </c>
      <c r="Z10" s="16">
        <v>0</v>
      </c>
      <c r="AA10" s="18">
        <v>-200000</v>
      </c>
      <c r="AB10" s="16">
        <v>0</v>
      </c>
      <c r="AC10" s="16">
        <v>0</v>
      </c>
      <c r="AD10" s="16">
        <v>0</v>
      </c>
      <c r="AE10" s="16">
        <v>0</v>
      </c>
      <c r="AF10" s="16">
        <v>0</v>
      </c>
      <c r="AG10" s="16">
        <v>-200000</v>
      </c>
    </row>
    <row r="11" spans="2:33" x14ac:dyDescent="0.15">
      <c r="B11" s="122" t="s">
        <v>13</v>
      </c>
      <c r="C11" s="19" t="s">
        <v>107</v>
      </c>
      <c r="D11" s="14">
        <v>29348.502000000044</v>
      </c>
      <c r="E11" s="14">
        <v>9097.2574999999979</v>
      </c>
      <c r="F11" s="14">
        <v>20975.895</v>
      </c>
      <c r="G11" s="14">
        <v>3719.4734999999982</v>
      </c>
      <c r="H11" s="14">
        <v>18984.555500000031</v>
      </c>
      <c r="I11" s="14">
        <v>37003.54050000001</v>
      </c>
      <c r="J11" s="14">
        <v>25233.997499999943</v>
      </c>
      <c r="K11" s="14">
        <v>15430.849500000009</v>
      </c>
      <c r="L11" s="14">
        <v>53919.993999999984</v>
      </c>
      <c r="M11" s="14">
        <v>0</v>
      </c>
      <c r="N11" s="14">
        <v>0</v>
      </c>
      <c r="O11" s="14">
        <v>25112.11949999999</v>
      </c>
      <c r="P11" s="14">
        <v>238826.18450000003</v>
      </c>
      <c r="R11" s="7"/>
      <c r="S11" s="122" t="s">
        <v>13</v>
      </c>
      <c r="T11" s="19" t="s">
        <v>25</v>
      </c>
      <c r="U11" s="14">
        <v>0</v>
      </c>
      <c r="V11" s="14">
        <v>0</v>
      </c>
      <c r="W11" s="14">
        <v>20000</v>
      </c>
      <c r="X11" s="14">
        <v>0</v>
      </c>
      <c r="Y11" s="14">
        <v>0</v>
      </c>
      <c r="Z11" s="14">
        <v>0</v>
      </c>
      <c r="AA11" s="14">
        <v>0</v>
      </c>
      <c r="AB11" s="14">
        <v>20000</v>
      </c>
      <c r="AC11" s="14">
        <v>0</v>
      </c>
      <c r="AD11" s="14">
        <v>0</v>
      </c>
      <c r="AE11" s="14">
        <v>0</v>
      </c>
      <c r="AF11" s="14">
        <v>50000</v>
      </c>
      <c r="AG11" s="14">
        <v>90000</v>
      </c>
    </row>
    <row r="12" spans="2:33" x14ac:dyDescent="0.15">
      <c r="B12" s="116"/>
      <c r="C12" s="20" t="s">
        <v>111</v>
      </c>
      <c r="D12" s="15">
        <v>26719.224000000089</v>
      </c>
      <c r="E12" s="15">
        <v>18194.514999999996</v>
      </c>
      <c r="F12" s="15">
        <v>58890.989999999976</v>
      </c>
      <c r="G12" s="15">
        <v>21556.607</v>
      </c>
      <c r="H12" s="15">
        <v>28745.011000000057</v>
      </c>
      <c r="I12" s="15">
        <v>36183.451000000015</v>
      </c>
      <c r="J12" s="15">
        <v>2669.5349999998871</v>
      </c>
      <c r="K12" s="15">
        <v>66958.839000000022</v>
      </c>
      <c r="L12" s="15">
        <v>110505.13799999998</v>
      </c>
      <c r="M12" s="15">
        <v>0</v>
      </c>
      <c r="N12" s="15">
        <v>0</v>
      </c>
      <c r="O12" s="15">
        <v>-10379.671000000035</v>
      </c>
      <c r="P12" s="15">
        <v>360043.63900000002</v>
      </c>
      <c r="R12" s="7"/>
      <c r="S12" s="116"/>
      <c r="T12" s="20" t="s">
        <v>26</v>
      </c>
      <c r="U12" s="15">
        <v>0</v>
      </c>
      <c r="V12" s="15">
        <v>-40000</v>
      </c>
      <c r="W12" s="15">
        <v>-20000</v>
      </c>
      <c r="X12" s="15">
        <v>-70000</v>
      </c>
      <c r="Y12" s="15">
        <v>-50000</v>
      </c>
      <c r="Z12" s="15">
        <v>0</v>
      </c>
      <c r="AA12" s="15">
        <v>0</v>
      </c>
      <c r="AB12" s="15">
        <v>0</v>
      </c>
      <c r="AC12" s="15">
        <v>0</v>
      </c>
      <c r="AD12" s="15">
        <v>0</v>
      </c>
      <c r="AE12" s="15">
        <v>0</v>
      </c>
      <c r="AF12" s="15">
        <v>0</v>
      </c>
      <c r="AG12" s="15">
        <v>-180000</v>
      </c>
    </row>
    <row r="13" spans="2:33" x14ac:dyDescent="0.15">
      <c r="B13" s="116"/>
      <c r="C13" s="20" t="s">
        <v>108</v>
      </c>
      <c r="D13" s="15">
        <v>66268.487000000183</v>
      </c>
      <c r="E13" s="15">
        <v>26389.029999999992</v>
      </c>
      <c r="F13" s="15">
        <v>104802.31999999995</v>
      </c>
      <c r="G13" s="15">
        <v>23113.214</v>
      </c>
      <c r="H13" s="15">
        <v>81550.73200000012</v>
      </c>
      <c r="I13" s="15">
        <v>116135.66200000005</v>
      </c>
      <c r="J13" s="15">
        <v>99585.849999999773</v>
      </c>
      <c r="K13" s="15">
        <v>135470.83800000005</v>
      </c>
      <c r="L13" s="15">
        <v>110632.77599999997</v>
      </c>
      <c r="M13" s="15">
        <v>0</v>
      </c>
      <c r="N13" s="15">
        <v>0</v>
      </c>
      <c r="O13" s="15">
        <v>-2675.1520000000892</v>
      </c>
      <c r="P13" s="15">
        <v>761273.7570000001</v>
      </c>
      <c r="R13" s="7"/>
      <c r="S13" s="116"/>
      <c r="T13" s="20" t="s">
        <v>27</v>
      </c>
      <c r="U13" s="15">
        <v>0</v>
      </c>
      <c r="V13" s="15">
        <v>0</v>
      </c>
      <c r="W13" s="15">
        <v>-20000</v>
      </c>
      <c r="X13" s="15">
        <v>-100000</v>
      </c>
      <c r="Y13" s="15">
        <v>0</v>
      </c>
      <c r="Z13" s="15">
        <v>0</v>
      </c>
      <c r="AA13" s="15">
        <v>0</v>
      </c>
      <c r="AB13" s="15">
        <v>-20000</v>
      </c>
      <c r="AC13" s="15">
        <v>-10000</v>
      </c>
      <c r="AD13" s="15">
        <v>0</v>
      </c>
      <c r="AE13" s="15">
        <v>0</v>
      </c>
      <c r="AF13" s="15">
        <v>-50000</v>
      </c>
      <c r="AG13" s="15">
        <v>-200000</v>
      </c>
    </row>
    <row r="14" spans="2:33" x14ac:dyDescent="0.15">
      <c r="B14" s="116"/>
      <c r="C14" s="20" t="s">
        <v>28</v>
      </c>
      <c r="D14" s="15">
        <v>90390.568000000188</v>
      </c>
      <c r="E14" s="15">
        <v>46389.029999999992</v>
      </c>
      <c r="F14" s="15">
        <v>367648.11999999994</v>
      </c>
      <c r="G14" s="15">
        <v>63113.214</v>
      </c>
      <c r="H14" s="15">
        <v>41974.082000000119</v>
      </c>
      <c r="I14" s="15">
        <v>181852.74199999991</v>
      </c>
      <c r="J14" s="15">
        <v>38990.619999999755</v>
      </c>
      <c r="K14" s="15">
        <v>1202.4580000000278</v>
      </c>
      <c r="L14" s="15">
        <v>514584.95599999995</v>
      </c>
      <c r="M14" s="15">
        <v>0</v>
      </c>
      <c r="N14" s="15">
        <v>0</v>
      </c>
      <c r="O14" s="15">
        <v>5554.4279999999417</v>
      </c>
      <c r="P14" s="15">
        <v>1351700.2179999996</v>
      </c>
      <c r="R14" s="7"/>
      <c r="S14" s="116"/>
      <c r="T14" s="20" t="s">
        <v>28</v>
      </c>
      <c r="U14" s="15">
        <v>0</v>
      </c>
      <c r="V14" s="15">
        <v>0</v>
      </c>
      <c r="W14" s="15">
        <v>5000</v>
      </c>
      <c r="X14" s="15">
        <v>320000</v>
      </c>
      <c r="Y14" s="15">
        <v>250000</v>
      </c>
      <c r="Z14" s="15">
        <v>10000</v>
      </c>
      <c r="AA14" s="15">
        <v>380000</v>
      </c>
      <c r="AB14" s="15">
        <v>20000</v>
      </c>
      <c r="AC14" s="15">
        <v>10000</v>
      </c>
      <c r="AD14" s="15">
        <v>0</v>
      </c>
      <c r="AE14" s="15">
        <v>0</v>
      </c>
      <c r="AF14" s="15">
        <v>-100000</v>
      </c>
      <c r="AG14" s="15">
        <v>895000</v>
      </c>
    </row>
    <row r="15" spans="2:33" x14ac:dyDescent="0.15">
      <c r="B15" s="116"/>
      <c r="C15" s="20" t="s">
        <v>106</v>
      </c>
      <c r="D15" s="15">
        <v>13160.152000000047</v>
      </c>
      <c r="E15" s="15">
        <v>9097.2574999999979</v>
      </c>
      <c r="F15" s="15">
        <v>60049.224999999991</v>
      </c>
      <c r="G15" s="15">
        <v>10778.3035</v>
      </c>
      <c r="H15" s="15">
        <v>2559.6355000000294</v>
      </c>
      <c r="I15" s="15">
        <v>13338.560500000011</v>
      </c>
      <c r="J15" s="15">
        <v>26405.057499999941</v>
      </c>
      <c r="K15" s="15">
        <v>32831.19950000001</v>
      </c>
      <c r="L15" s="15">
        <v>55331.393999999986</v>
      </c>
      <c r="M15" s="15">
        <v>0</v>
      </c>
      <c r="N15" s="15">
        <v>0</v>
      </c>
      <c r="O15" s="15">
        <v>23709.699499999984</v>
      </c>
      <c r="P15" s="15">
        <v>247260.48449999999</v>
      </c>
      <c r="R15" s="7"/>
      <c r="S15" s="116"/>
      <c r="T15" s="20" t="s">
        <v>29</v>
      </c>
      <c r="U15" s="15">
        <v>-18000</v>
      </c>
      <c r="V15" s="15">
        <v>0</v>
      </c>
      <c r="W15" s="15">
        <v>10000</v>
      </c>
      <c r="X15" s="15">
        <v>0</v>
      </c>
      <c r="Y15" s="15">
        <v>0</v>
      </c>
      <c r="Z15" s="15">
        <v>0</v>
      </c>
      <c r="AA15" s="15">
        <v>0</v>
      </c>
      <c r="AB15" s="15">
        <v>0</v>
      </c>
      <c r="AC15" s="15">
        <v>0</v>
      </c>
      <c r="AD15" s="15">
        <v>0</v>
      </c>
      <c r="AE15" s="15">
        <v>0</v>
      </c>
      <c r="AF15" s="15">
        <v>0</v>
      </c>
      <c r="AG15" s="15">
        <v>-8000</v>
      </c>
    </row>
    <row r="16" spans="2:33" x14ac:dyDescent="0.15">
      <c r="B16" s="116"/>
      <c r="C16" s="20" t="s">
        <v>7</v>
      </c>
      <c r="D16" s="15">
        <v>2657.63</v>
      </c>
      <c r="E16" s="15">
        <v>0</v>
      </c>
      <c r="F16" s="15">
        <v>0</v>
      </c>
      <c r="G16" s="15">
        <v>0</v>
      </c>
      <c r="H16" s="15">
        <v>0</v>
      </c>
      <c r="I16" s="15">
        <v>20459.859999999997</v>
      </c>
      <c r="J16" s="15">
        <v>0</v>
      </c>
      <c r="K16" s="15">
        <v>7335.1399999999994</v>
      </c>
      <c r="L16" s="15">
        <v>0</v>
      </c>
      <c r="M16" s="15">
        <v>0</v>
      </c>
      <c r="N16" s="15">
        <v>0</v>
      </c>
      <c r="O16" s="15">
        <v>60453.9</v>
      </c>
      <c r="P16" s="15">
        <v>90906.53</v>
      </c>
      <c r="R16" s="7"/>
      <c r="S16" s="116"/>
      <c r="T16" s="20" t="s">
        <v>7</v>
      </c>
      <c r="U16" s="15">
        <v>0</v>
      </c>
      <c r="V16" s="15">
        <v>0</v>
      </c>
      <c r="W16" s="15">
        <v>5000</v>
      </c>
      <c r="X16" s="15">
        <v>0</v>
      </c>
      <c r="Y16" s="15">
        <v>50000</v>
      </c>
      <c r="Z16" s="15">
        <v>50000</v>
      </c>
      <c r="AA16" s="15">
        <v>0</v>
      </c>
      <c r="AB16" s="15">
        <v>0</v>
      </c>
      <c r="AC16" s="15">
        <v>0</v>
      </c>
      <c r="AD16" s="15">
        <v>0</v>
      </c>
      <c r="AE16" s="15">
        <v>0</v>
      </c>
      <c r="AF16" s="15">
        <v>100000</v>
      </c>
      <c r="AG16" s="15">
        <v>205000</v>
      </c>
    </row>
    <row r="17" spans="1:33" x14ac:dyDescent="0.15">
      <c r="B17" s="125"/>
      <c r="C17" s="21" t="s">
        <v>109</v>
      </c>
      <c r="D17" s="16">
        <v>41590.746000000523</v>
      </c>
      <c r="E17" s="16">
        <v>72778.059999999983</v>
      </c>
      <c r="F17" s="16">
        <v>202676.83999999979</v>
      </c>
      <c r="G17" s="16">
        <v>66226.428</v>
      </c>
      <c r="H17" s="16">
        <v>3924.1940000001487</v>
      </c>
      <c r="I17" s="16">
        <v>69944.974000000104</v>
      </c>
      <c r="J17" s="16">
        <v>7565.7499999993161</v>
      </c>
      <c r="K17" s="16">
        <v>102888.0260000001</v>
      </c>
      <c r="L17" s="16">
        <v>202695.22199999983</v>
      </c>
      <c r="M17" s="16">
        <v>0</v>
      </c>
      <c r="N17" s="16">
        <v>0</v>
      </c>
      <c r="O17" s="16">
        <v>-828.6139999996376</v>
      </c>
      <c r="P17" s="16">
        <v>769461.62600000016</v>
      </c>
      <c r="R17" s="7"/>
      <c r="S17" s="125"/>
      <c r="T17" s="21" t="s">
        <v>6</v>
      </c>
      <c r="U17" s="16">
        <v>18000</v>
      </c>
      <c r="V17" s="16">
        <v>40000</v>
      </c>
      <c r="W17" s="16">
        <v>0</v>
      </c>
      <c r="X17" s="16">
        <v>-150000</v>
      </c>
      <c r="Y17" s="16">
        <v>-250000</v>
      </c>
      <c r="Z17" s="16">
        <v>-60000</v>
      </c>
      <c r="AA17" s="16">
        <v>-180000</v>
      </c>
      <c r="AB17" s="16">
        <v>-20000</v>
      </c>
      <c r="AC17" s="16">
        <v>0</v>
      </c>
      <c r="AD17" s="16">
        <v>0</v>
      </c>
      <c r="AE17" s="16">
        <v>0</v>
      </c>
      <c r="AF17" s="16">
        <v>0</v>
      </c>
      <c r="AG17" s="16">
        <v>-602000</v>
      </c>
    </row>
    <row r="18" spans="1:33" ht="15" customHeight="1" x14ac:dyDescent="0.15">
      <c r="B18" s="135" t="s">
        <v>30</v>
      </c>
      <c r="C18" s="19" t="s">
        <v>107</v>
      </c>
      <c r="D18" s="14">
        <v>4930</v>
      </c>
      <c r="E18" s="14">
        <v>0</v>
      </c>
      <c r="F18" s="14">
        <v>5693.7900000000009</v>
      </c>
      <c r="G18" s="14">
        <v>0</v>
      </c>
      <c r="H18" s="14">
        <v>0</v>
      </c>
      <c r="I18" s="14">
        <v>0</v>
      </c>
      <c r="J18" s="14">
        <v>2013.5299999999997</v>
      </c>
      <c r="K18" s="14">
        <v>15336.4</v>
      </c>
      <c r="L18" s="14">
        <v>0</v>
      </c>
      <c r="M18" s="14">
        <v>0</v>
      </c>
      <c r="N18" s="14">
        <v>0</v>
      </c>
      <c r="O18" s="14">
        <v>0</v>
      </c>
      <c r="P18" s="14">
        <v>27973.72</v>
      </c>
      <c r="R18" s="7"/>
      <c r="S18" s="135" t="s">
        <v>30</v>
      </c>
      <c r="T18" s="22" t="s">
        <v>25</v>
      </c>
      <c r="U18" s="14">
        <v>0</v>
      </c>
      <c r="V18" s="14">
        <v>10000</v>
      </c>
      <c r="W18" s="14">
        <v>150000</v>
      </c>
      <c r="X18" s="14">
        <v>25000</v>
      </c>
      <c r="Y18" s="14">
        <v>0</v>
      </c>
      <c r="Z18" s="14">
        <v>25000</v>
      </c>
      <c r="AA18" s="14">
        <v>0</v>
      </c>
      <c r="AB18" s="14">
        <v>0</v>
      </c>
      <c r="AC18" s="14">
        <v>0</v>
      </c>
      <c r="AD18" s="14">
        <v>0</v>
      </c>
      <c r="AE18" s="14">
        <v>0</v>
      </c>
      <c r="AF18" s="14">
        <v>0</v>
      </c>
      <c r="AG18" s="14">
        <v>210000</v>
      </c>
    </row>
    <row r="19" spans="1:33" x14ac:dyDescent="0.15">
      <c r="B19" s="127"/>
      <c r="C19" s="20" t="s">
        <v>111</v>
      </c>
      <c r="D19" s="15">
        <v>0</v>
      </c>
      <c r="E19" s="15">
        <v>0</v>
      </c>
      <c r="F19" s="15">
        <v>0</v>
      </c>
      <c r="G19" s="15">
        <v>0</v>
      </c>
      <c r="H19" s="15">
        <v>2298.58</v>
      </c>
      <c r="I19" s="15">
        <v>0</v>
      </c>
      <c r="J19" s="15">
        <v>0</v>
      </c>
      <c r="K19" s="15">
        <v>0</v>
      </c>
      <c r="L19" s="15">
        <v>0</v>
      </c>
      <c r="M19" s="15">
        <v>0</v>
      </c>
      <c r="N19" s="15">
        <v>0</v>
      </c>
      <c r="O19" s="15">
        <v>0</v>
      </c>
      <c r="P19" s="15">
        <v>2298.58</v>
      </c>
      <c r="R19" s="7"/>
      <c r="S19" s="127"/>
      <c r="T19" s="20" t="s">
        <v>26</v>
      </c>
      <c r="U19" s="15">
        <v>3000</v>
      </c>
      <c r="V19" s="15">
        <v>0</v>
      </c>
      <c r="W19" s="15">
        <v>0</v>
      </c>
      <c r="X19" s="15">
        <v>0</v>
      </c>
      <c r="Y19" s="15">
        <v>0</v>
      </c>
      <c r="Z19" s="15">
        <v>0</v>
      </c>
      <c r="AA19" s="15">
        <v>0</v>
      </c>
      <c r="AB19" s="15">
        <v>0</v>
      </c>
      <c r="AC19" s="15">
        <v>0</v>
      </c>
      <c r="AD19" s="15">
        <v>0</v>
      </c>
      <c r="AE19" s="15">
        <v>0</v>
      </c>
      <c r="AF19" s="15">
        <v>0</v>
      </c>
      <c r="AG19" s="15">
        <v>3000</v>
      </c>
    </row>
    <row r="20" spans="1:33" x14ac:dyDescent="0.15">
      <c r="B20" s="127"/>
      <c r="C20" s="20" t="s">
        <v>108</v>
      </c>
      <c r="D20" s="15">
        <v>114740.67050000004</v>
      </c>
      <c r="E20" s="15">
        <v>153937.77899999998</v>
      </c>
      <c r="F20" s="15">
        <v>90382.537000000011</v>
      </c>
      <c r="G20" s="15">
        <v>120394.34999999999</v>
      </c>
      <c r="H20" s="15">
        <v>10587.505500000028</v>
      </c>
      <c r="I20" s="15">
        <v>151.89150000000001</v>
      </c>
      <c r="J20" s="15">
        <v>125537.65649999998</v>
      </c>
      <c r="K20" s="15">
        <v>240463.22900000005</v>
      </c>
      <c r="L20" s="15">
        <v>0</v>
      </c>
      <c r="M20" s="15">
        <v>0</v>
      </c>
      <c r="N20" s="15">
        <v>0</v>
      </c>
      <c r="O20" s="15">
        <v>0</v>
      </c>
      <c r="P20" s="15">
        <v>856195.61900000006</v>
      </c>
      <c r="R20" s="7"/>
      <c r="S20" s="127"/>
      <c r="T20" s="20" t="s">
        <v>27</v>
      </c>
      <c r="U20" s="15">
        <v>-118000</v>
      </c>
      <c r="V20" s="15">
        <v>0</v>
      </c>
      <c r="W20" s="15">
        <v>-100000</v>
      </c>
      <c r="X20" s="15">
        <v>-200000</v>
      </c>
      <c r="Y20" s="15">
        <v>0</v>
      </c>
      <c r="Z20" s="15">
        <v>-100000</v>
      </c>
      <c r="AA20" s="15">
        <v>0</v>
      </c>
      <c r="AB20" s="15">
        <v>0</v>
      </c>
      <c r="AC20" s="15">
        <v>0</v>
      </c>
      <c r="AD20" s="15">
        <v>0</v>
      </c>
      <c r="AE20" s="15">
        <v>0</v>
      </c>
      <c r="AF20" s="15">
        <v>0</v>
      </c>
      <c r="AG20" s="15">
        <v>-518000</v>
      </c>
    </row>
    <row r="21" spans="1:33" x14ac:dyDescent="0.15">
      <c r="B21" s="127"/>
      <c r="C21" s="20" t="s">
        <v>28</v>
      </c>
      <c r="D21" s="15">
        <v>402123.12900000007</v>
      </c>
      <c r="E21" s="15">
        <v>718376.30199999991</v>
      </c>
      <c r="F21" s="15">
        <v>675259.7159999999</v>
      </c>
      <c r="G21" s="15">
        <v>561840.29999999993</v>
      </c>
      <c r="H21" s="15">
        <v>391952.95900000003</v>
      </c>
      <c r="I21" s="15">
        <v>708.827</v>
      </c>
      <c r="J21" s="15">
        <v>620000.60700000019</v>
      </c>
      <c r="K21" s="15">
        <v>834248.6020000003</v>
      </c>
      <c r="L21" s="15">
        <v>0</v>
      </c>
      <c r="M21" s="15">
        <v>0</v>
      </c>
      <c r="N21" s="15">
        <v>0</v>
      </c>
      <c r="O21" s="15">
        <v>0</v>
      </c>
      <c r="P21" s="15">
        <v>4204510.4420000007</v>
      </c>
      <c r="R21" s="7"/>
      <c r="S21" s="127"/>
      <c r="T21" s="20" t="s">
        <v>28</v>
      </c>
      <c r="U21" s="15">
        <v>-250000</v>
      </c>
      <c r="V21" s="15">
        <v>-20000</v>
      </c>
      <c r="W21" s="15">
        <v>-600000</v>
      </c>
      <c r="X21" s="15">
        <v>-115000</v>
      </c>
      <c r="Y21" s="15">
        <v>0</v>
      </c>
      <c r="Z21" s="15">
        <v>100000</v>
      </c>
      <c r="AA21" s="15">
        <v>0</v>
      </c>
      <c r="AB21" s="15">
        <v>0</v>
      </c>
      <c r="AC21" s="15">
        <v>0</v>
      </c>
      <c r="AD21" s="15">
        <v>0</v>
      </c>
      <c r="AE21" s="15">
        <v>0</v>
      </c>
      <c r="AF21" s="15">
        <v>0</v>
      </c>
      <c r="AG21" s="15">
        <v>-885000</v>
      </c>
    </row>
    <row r="22" spans="1:33" x14ac:dyDescent="0.15">
      <c r="B22" s="127"/>
      <c r="C22" s="20" t="s">
        <v>106</v>
      </c>
      <c r="D22" s="15">
        <v>40890.619999999879</v>
      </c>
      <c r="E22" s="15">
        <v>0</v>
      </c>
      <c r="F22" s="15">
        <v>76437.820000000007</v>
      </c>
      <c r="G22" s="15">
        <v>0</v>
      </c>
      <c r="H22" s="15">
        <v>16386.089999999997</v>
      </c>
      <c r="I22" s="15">
        <v>0</v>
      </c>
      <c r="J22" s="15">
        <v>5469.39</v>
      </c>
      <c r="K22" s="15">
        <v>0</v>
      </c>
      <c r="L22" s="15">
        <v>0</v>
      </c>
      <c r="M22" s="15">
        <v>0</v>
      </c>
      <c r="N22" s="15">
        <v>0</v>
      </c>
      <c r="O22" s="15">
        <v>0</v>
      </c>
      <c r="P22" s="15">
        <v>139183.91999999987</v>
      </c>
      <c r="R22" s="7"/>
      <c r="S22" s="127"/>
      <c r="T22" s="20" t="s">
        <v>29</v>
      </c>
      <c r="U22" s="15">
        <v>250000</v>
      </c>
      <c r="V22" s="15">
        <v>10000</v>
      </c>
      <c r="W22" s="15">
        <v>600000</v>
      </c>
      <c r="X22" s="15">
        <v>490000</v>
      </c>
      <c r="Y22" s="15">
        <v>0</v>
      </c>
      <c r="Z22" s="15">
        <v>0</v>
      </c>
      <c r="AA22" s="15">
        <v>0</v>
      </c>
      <c r="AB22" s="15">
        <v>0</v>
      </c>
      <c r="AC22" s="15">
        <v>0</v>
      </c>
      <c r="AD22" s="15">
        <v>0</v>
      </c>
      <c r="AE22" s="15">
        <v>0</v>
      </c>
      <c r="AF22" s="15">
        <v>0</v>
      </c>
      <c r="AG22" s="15">
        <v>1350000</v>
      </c>
    </row>
    <row r="23" spans="1:33" x14ac:dyDescent="0.15">
      <c r="B23" s="136"/>
      <c r="C23" s="20" t="s">
        <v>7</v>
      </c>
      <c r="D23" s="15">
        <v>0</v>
      </c>
      <c r="E23" s="15">
        <v>0</v>
      </c>
      <c r="F23" s="15">
        <v>0</v>
      </c>
      <c r="G23" s="15">
        <v>0</v>
      </c>
      <c r="H23" s="15">
        <v>0</v>
      </c>
      <c r="I23" s="15">
        <v>0</v>
      </c>
      <c r="J23" s="15">
        <v>0</v>
      </c>
      <c r="K23" s="15">
        <v>15726.66</v>
      </c>
      <c r="L23" s="15">
        <v>0</v>
      </c>
      <c r="M23" s="15">
        <v>0</v>
      </c>
      <c r="N23" s="15">
        <v>0</v>
      </c>
      <c r="O23" s="15">
        <v>0</v>
      </c>
      <c r="P23" s="15">
        <v>15726.66</v>
      </c>
      <c r="R23" s="7"/>
      <c r="S23" s="136"/>
      <c r="T23" s="23" t="s">
        <v>7</v>
      </c>
      <c r="U23" s="15">
        <v>0</v>
      </c>
      <c r="V23" s="15">
        <v>0</v>
      </c>
      <c r="W23" s="15">
        <v>0</v>
      </c>
      <c r="X23" s="15">
        <v>0</v>
      </c>
      <c r="Y23" s="15">
        <v>0</v>
      </c>
      <c r="Z23" s="15">
        <v>25000</v>
      </c>
      <c r="AA23" s="15">
        <v>0</v>
      </c>
      <c r="AB23" s="15">
        <v>0</v>
      </c>
      <c r="AC23" s="15">
        <v>0</v>
      </c>
      <c r="AD23" s="15">
        <v>0</v>
      </c>
      <c r="AE23" s="15">
        <v>0</v>
      </c>
      <c r="AF23" s="15">
        <v>0</v>
      </c>
      <c r="AG23" s="15">
        <v>25000</v>
      </c>
    </row>
    <row r="24" spans="1:33" x14ac:dyDescent="0.15">
      <c r="B24" s="128"/>
      <c r="C24" s="21" t="s">
        <v>109</v>
      </c>
      <c r="D24" s="16">
        <v>154692.41050000003</v>
      </c>
      <c r="E24" s="16">
        <v>153937.77899999998</v>
      </c>
      <c r="F24" s="16">
        <v>57039.55700000003</v>
      </c>
      <c r="G24" s="16">
        <v>120394.34999999999</v>
      </c>
      <c r="H24" s="16">
        <v>1100.9554999999818</v>
      </c>
      <c r="I24" s="16">
        <v>151.89150000000001</v>
      </c>
      <c r="J24" s="16">
        <v>293605.24650000001</v>
      </c>
      <c r="K24" s="16">
        <v>290463.22900000005</v>
      </c>
      <c r="L24" s="16">
        <v>0</v>
      </c>
      <c r="M24" s="16">
        <v>0</v>
      </c>
      <c r="N24" s="16">
        <v>0</v>
      </c>
      <c r="O24" s="16">
        <v>0</v>
      </c>
      <c r="P24" s="16">
        <v>1071385.4190000002</v>
      </c>
      <c r="R24" s="7"/>
      <c r="S24" s="128"/>
      <c r="T24" s="21" t="s">
        <v>6</v>
      </c>
      <c r="U24" s="16">
        <v>115000</v>
      </c>
      <c r="V24" s="16">
        <v>0</v>
      </c>
      <c r="W24" s="16">
        <v>-50000</v>
      </c>
      <c r="X24" s="16">
        <v>-200000</v>
      </c>
      <c r="Y24" s="16">
        <v>0</v>
      </c>
      <c r="Z24" s="16">
        <v>-50000</v>
      </c>
      <c r="AA24" s="16">
        <v>0</v>
      </c>
      <c r="AB24" s="16">
        <v>0</v>
      </c>
      <c r="AC24" s="16">
        <v>0</v>
      </c>
      <c r="AD24" s="16">
        <v>0</v>
      </c>
      <c r="AE24" s="16">
        <v>0</v>
      </c>
      <c r="AF24" s="16">
        <v>0</v>
      </c>
      <c r="AG24" s="16">
        <v>-185000</v>
      </c>
    </row>
    <row r="25" spans="1:33" ht="22.5" customHeight="1" x14ac:dyDescent="0.15">
      <c r="B25" s="117" t="s">
        <v>31</v>
      </c>
      <c r="C25" s="117"/>
      <c r="D25" s="24">
        <v>1083784.8590000025</v>
      </c>
      <c r="E25" s="24">
        <v>1384913.9</v>
      </c>
      <c r="F25" s="24">
        <v>2053849.2699999989</v>
      </c>
      <c r="G25" s="24">
        <v>1364799.6999999997</v>
      </c>
      <c r="H25" s="24">
        <v>820445.68000000133</v>
      </c>
      <c r="I25" s="24">
        <v>970188.21000000043</v>
      </c>
      <c r="J25" s="24">
        <v>1536003.6</v>
      </c>
      <c r="K25" s="24">
        <v>1925411.0400000014</v>
      </c>
      <c r="L25" s="24">
        <v>1701569.1299999987</v>
      </c>
      <c r="M25" s="24">
        <v>0</v>
      </c>
      <c r="N25" s="24">
        <v>0</v>
      </c>
      <c r="O25" s="24">
        <v>1009169.0399999971</v>
      </c>
      <c r="P25" s="24">
        <v>13850134.429</v>
      </c>
      <c r="R25" s="7"/>
      <c r="S25" s="117" t="s">
        <v>31</v>
      </c>
      <c r="T25" s="117"/>
      <c r="U25" s="24">
        <v>0</v>
      </c>
      <c r="V25" s="24">
        <v>0</v>
      </c>
      <c r="W25" s="24">
        <v>0</v>
      </c>
      <c r="X25" s="24">
        <v>0</v>
      </c>
      <c r="Y25" s="24">
        <v>0</v>
      </c>
      <c r="Z25" s="24">
        <v>0</v>
      </c>
      <c r="AA25" s="24">
        <v>0</v>
      </c>
      <c r="AB25" s="24">
        <v>0</v>
      </c>
      <c r="AC25" s="24">
        <v>0</v>
      </c>
      <c r="AD25" s="24">
        <v>0</v>
      </c>
      <c r="AE25" s="24">
        <v>0</v>
      </c>
      <c r="AF25" s="24">
        <v>0</v>
      </c>
      <c r="AG25" s="24">
        <v>0</v>
      </c>
    </row>
    <row r="26" spans="1:33" x14ac:dyDescent="0.15">
      <c r="B26" s="118" t="s">
        <v>37</v>
      </c>
      <c r="C26" s="119" t="e">
        <v>#N/A</v>
      </c>
      <c r="D26" s="14">
        <v>128479.47999999975</v>
      </c>
      <c r="E26" s="14">
        <v>155559.73000000004</v>
      </c>
      <c r="F26" s="14">
        <v>148840.03000000009</v>
      </c>
      <c r="G26" s="14">
        <v>160442.15</v>
      </c>
      <c r="H26" s="14">
        <v>25761.329999999842</v>
      </c>
      <c r="I26" s="14">
        <v>99028.640000000029</v>
      </c>
      <c r="J26" s="14">
        <v>134128.61000000016</v>
      </c>
      <c r="K26" s="14">
        <v>188314.29000000021</v>
      </c>
      <c r="L26" s="14">
        <v>226233.60000000003</v>
      </c>
      <c r="M26" s="14">
        <v>0</v>
      </c>
      <c r="N26" s="14">
        <v>0</v>
      </c>
      <c r="O26" s="14">
        <v>11399.490000000573</v>
      </c>
      <c r="P26" s="14">
        <v>1278187.3500000006</v>
      </c>
      <c r="R26" s="7"/>
      <c r="S26" s="118" t="s">
        <v>37</v>
      </c>
      <c r="T26" s="119" t="e">
        <v>#N/A</v>
      </c>
      <c r="U26" s="14">
        <v>0</v>
      </c>
      <c r="V26" s="14">
        <v>0</v>
      </c>
      <c r="W26" s="14">
        <v>0</v>
      </c>
      <c r="X26" s="14">
        <v>0</v>
      </c>
      <c r="Y26" s="14">
        <v>0</v>
      </c>
      <c r="Z26" s="14">
        <v>0</v>
      </c>
      <c r="AA26" s="14">
        <v>0</v>
      </c>
      <c r="AB26" s="14">
        <v>0</v>
      </c>
      <c r="AC26" s="14">
        <v>0</v>
      </c>
      <c r="AD26" s="14">
        <v>0</v>
      </c>
      <c r="AE26" s="14">
        <v>0</v>
      </c>
      <c r="AF26" s="14">
        <v>0</v>
      </c>
      <c r="AG26" s="14">
        <v>0</v>
      </c>
    </row>
    <row r="27" spans="1:33" x14ac:dyDescent="0.15">
      <c r="B27" s="123" t="s">
        <v>33</v>
      </c>
      <c r="C27" s="124"/>
      <c r="D27" s="25">
        <v>1212264.3390000022</v>
      </c>
      <c r="E27" s="25">
        <v>1540473.63</v>
      </c>
      <c r="F27" s="25">
        <v>2202689.2999999989</v>
      </c>
      <c r="G27" s="25">
        <v>1525241.8499999996</v>
      </c>
      <c r="H27" s="25">
        <v>846207.01000000117</v>
      </c>
      <c r="I27" s="25">
        <v>1069216.8500000006</v>
      </c>
      <c r="J27" s="25">
        <v>1670132.2100000002</v>
      </c>
      <c r="K27" s="25">
        <v>2113725.3300000015</v>
      </c>
      <c r="L27" s="25">
        <v>1927802.7299999988</v>
      </c>
      <c r="M27" s="25">
        <v>0</v>
      </c>
      <c r="N27" s="25">
        <v>0</v>
      </c>
      <c r="O27" s="25">
        <v>1020568.5299999977</v>
      </c>
      <c r="P27" s="25">
        <v>15128321.778999999</v>
      </c>
      <c r="R27" s="7"/>
      <c r="S27" s="129" t="s">
        <v>33</v>
      </c>
      <c r="T27" s="130"/>
      <c r="U27" s="26">
        <v>0</v>
      </c>
      <c r="V27" s="26">
        <v>0</v>
      </c>
      <c r="W27" s="26">
        <v>0</v>
      </c>
      <c r="X27" s="26">
        <v>0</v>
      </c>
      <c r="Y27" s="26">
        <v>0</v>
      </c>
      <c r="Z27" s="26">
        <v>0</v>
      </c>
      <c r="AA27" s="26">
        <v>0</v>
      </c>
      <c r="AB27" s="26">
        <v>0</v>
      </c>
      <c r="AC27" s="26">
        <v>0</v>
      </c>
      <c r="AD27" s="26">
        <v>0</v>
      </c>
      <c r="AE27" s="26">
        <v>0</v>
      </c>
      <c r="AF27" s="26">
        <v>0</v>
      </c>
      <c r="AG27" s="26">
        <v>0</v>
      </c>
    </row>
    <row r="28" spans="1:33" ht="15" x14ac:dyDescent="0.15">
      <c r="A28" s="5"/>
      <c r="B28" s="27" t="s">
        <v>99</v>
      </c>
      <c r="C28" s="27"/>
      <c r="D28" s="27"/>
      <c r="E28" s="27"/>
      <c r="F28" s="27"/>
      <c r="G28" s="27"/>
      <c r="H28" s="27"/>
      <c r="I28" s="28"/>
      <c r="J28" s="28"/>
      <c r="K28" s="28"/>
      <c r="L28" s="28"/>
      <c r="M28" s="28"/>
      <c r="N28" s="28"/>
      <c r="O28" s="28"/>
      <c r="P28" s="5"/>
      <c r="S28" s="4" t="s">
        <v>66</v>
      </c>
    </row>
    <row r="29" spans="1:33" x14ac:dyDescent="0.15">
      <c r="A29" s="5"/>
      <c r="B29" s="137"/>
      <c r="C29" s="137"/>
      <c r="D29" s="137"/>
      <c r="E29" s="137"/>
      <c r="F29" s="137"/>
      <c r="G29" s="137"/>
      <c r="H29" s="28"/>
      <c r="I29" s="28"/>
      <c r="J29" s="28"/>
      <c r="K29" s="28"/>
      <c r="L29" s="28"/>
      <c r="M29" s="28"/>
      <c r="N29" s="28"/>
      <c r="O29" s="28"/>
      <c r="P29" s="5"/>
    </row>
    <row r="30" spans="1:33" x14ac:dyDescent="0.15">
      <c r="A30" s="5"/>
      <c r="B30" s="5"/>
      <c r="C30" s="5"/>
      <c r="D30" s="5"/>
      <c r="E30" s="5"/>
      <c r="F30" s="5"/>
      <c r="G30" s="5"/>
      <c r="H30" s="5"/>
      <c r="I30" s="5"/>
      <c r="J30" s="5"/>
      <c r="K30" s="5"/>
      <c r="L30" s="5"/>
      <c r="M30" s="5"/>
      <c r="N30" s="5"/>
      <c r="O30" s="5"/>
      <c r="P30" s="5"/>
    </row>
    <row r="31" spans="1:33" x14ac:dyDescent="0.15">
      <c r="A31" s="5"/>
      <c r="B31" s="5"/>
      <c r="C31" s="5"/>
      <c r="D31" s="29"/>
      <c r="E31" s="5"/>
      <c r="F31" s="5"/>
      <c r="G31" s="5"/>
      <c r="H31" s="5"/>
      <c r="I31" s="5"/>
      <c r="J31" s="5"/>
      <c r="K31" s="5"/>
      <c r="L31" s="5"/>
      <c r="M31" s="5"/>
      <c r="N31" s="5"/>
      <c r="O31" s="5"/>
      <c r="P31" s="5"/>
    </row>
    <row r="32" spans="1:33" x14ac:dyDescent="0.15">
      <c r="A32" s="5"/>
      <c r="B32" s="5"/>
      <c r="D32" s="5"/>
      <c r="E32" s="5"/>
      <c r="F32" s="5"/>
      <c r="G32" s="5"/>
      <c r="H32" s="5"/>
      <c r="I32" s="5"/>
      <c r="J32" s="5"/>
      <c r="K32" s="5"/>
      <c r="L32" s="5"/>
      <c r="M32" s="5"/>
      <c r="N32" s="5"/>
      <c r="O32" s="5"/>
      <c r="P32" s="5"/>
    </row>
    <row r="33" spans="1:24" x14ac:dyDescent="0.15">
      <c r="A33" s="5"/>
      <c r="B33" s="5"/>
      <c r="C33" s="5"/>
      <c r="D33" s="7"/>
      <c r="E33" s="5"/>
      <c r="F33" s="5"/>
      <c r="G33" s="5"/>
      <c r="H33" s="5"/>
      <c r="I33" s="5"/>
      <c r="J33" s="5"/>
      <c r="K33" s="5"/>
      <c r="L33" s="5"/>
      <c r="M33" s="5"/>
      <c r="N33" s="5"/>
      <c r="O33" s="5"/>
      <c r="P33" s="5"/>
    </row>
    <row r="34" spans="1:24" x14ac:dyDescent="0.15">
      <c r="A34" s="5"/>
      <c r="B34" s="5"/>
      <c r="E34" s="5"/>
      <c r="F34" s="5"/>
      <c r="G34" s="5"/>
      <c r="H34" s="5"/>
      <c r="I34" s="5"/>
      <c r="J34" s="5"/>
      <c r="K34" s="5"/>
      <c r="L34" s="5"/>
      <c r="M34" s="5"/>
      <c r="N34" s="5"/>
      <c r="O34" s="5"/>
      <c r="P34" s="5"/>
    </row>
    <row r="35" spans="1:24" x14ac:dyDescent="0.15">
      <c r="A35" s="5"/>
      <c r="B35" s="5"/>
      <c r="C35" s="5"/>
      <c r="D35" s="5"/>
      <c r="E35" s="5"/>
      <c r="F35" s="5"/>
      <c r="G35" s="5"/>
      <c r="H35" s="5"/>
      <c r="I35" s="5"/>
      <c r="J35" s="5"/>
      <c r="K35" s="5"/>
      <c r="L35" s="5"/>
      <c r="M35" s="5"/>
      <c r="N35" s="5"/>
      <c r="O35" s="5"/>
      <c r="P35" s="5"/>
    </row>
    <row r="36" spans="1:24" s="5" customFormat="1" x14ac:dyDescent="0.15">
      <c r="Q36" s="4"/>
      <c r="R36" s="4"/>
    </row>
    <row r="37" spans="1:24" ht="16" x14ac:dyDescent="0.15">
      <c r="B37" s="1" t="s">
        <v>100</v>
      </c>
      <c r="C37" s="6"/>
      <c r="D37" s="6"/>
    </row>
    <row r="38" spans="1:24" x14ac:dyDescent="0.15">
      <c r="D38" s="7"/>
      <c r="E38" s="7"/>
      <c r="F38" s="7"/>
      <c r="G38" s="7"/>
      <c r="H38" s="7"/>
      <c r="I38" s="7"/>
      <c r="J38" s="7"/>
      <c r="K38" s="7"/>
      <c r="L38" s="7"/>
      <c r="S38" s="6" t="s">
        <v>53</v>
      </c>
    </row>
    <row r="39" spans="1:24" ht="18" x14ac:dyDescent="0.15">
      <c r="B39" s="38">
        <v>2021</v>
      </c>
      <c r="C39" s="39"/>
      <c r="D39" s="10" t="s">
        <v>38</v>
      </c>
      <c r="E39" s="10" t="s">
        <v>39</v>
      </c>
      <c r="F39" s="10" t="s">
        <v>20</v>
      </c>
      <c r="G39" s="10" t="s">
        <v>22</v>
      </c>
      <c r="H39" s="5"/>
      <c r="I39" s="5"/>
      <c r="J39" s="5"/>
      <c r="K39" s="5"/>
      <c r="L39" s="5"/>
      <c r="M39" s="5"/>
      <c r="N39" s="5"/>
      <c r="O39" s="5"/>
      <c r="P39" s="5"/>
      <c r="S39" s="11">
        <v>2021</v>
      </c>
      <c r="T39" s="12"/>
      <c r="U39" s="13" t="s">
        <v>38</v>
      </c>
      <c r="V39" s="13" t="s">
        <v>39</v>
      </c>
      <c r="W39" s="13" t="s">
        <v>20</v>
      </c>
      <c r="X39" s="13" t="s">
        <v>22</v>
      </c>
    </row>
    <row r="40" spans="1:24" x14ac:dyDescent="0.15">
      <c r="B40" s="122" t="s">
        <v>8</v>
      </c>
      <c r="C40" s="122"/>
      <c r="D40" s="14">
        <v>79947.330000000016</v>
      </c>
      <c r="E40" s="14">
        <v>70848.750000000029</v>
      </c>
      <c r="F40" s="14">
        <v>69913.18000000027</v>
      </c>
      <c r="G40" s="14">
        <v>220709.2600000003</v>
      </c>
      <c r="H40" s="5"/>
      <c r="I40" s="5"/>
      <c r="J40" s="5"/>
      <c r="K40" s="5"/>
      <c r="L40" s="5"/>
      <c r="M40" s="5"/>
      <c r="N40" s="5"/>
      <c r="O40" s="5"/>
      <c r="P40" s="5"/>
      <c r="R40" s="7"/>
      <c r="S40" s="122" t="s">
        <v>8</v>
      </c>
      <c r="T40" s="122"/>
      <c r="U40" s="14">
        <v>0</v>
      </c>
      <c r="V40" s="14">
        <v>0</v>
      </c>
      <c r="W40" s="14">
        <v>0</v>
      </c>
      <c r="X40" s="14">
        <v>0</v>
      </c>
    </row>
    <row r="41" spans="1:24" x14ac:dyDescent="0.15">
      <c r="B41" s="116" t="s">
        <v>23</v>
      </c>
      <c r="C41" s="116"/>
      <c r="D41" s="15">
        <v>31032.669999999976</v>
      </c>
      <c r="E41" s="15">
        <v>-1288.6099999999997</v>
      </c>
      <c r="F41" s="15">
        <v>17046.010000000013</v>
      </c>
      <c r="G41" s="15">
        <v>46790.069999999992</v>
      </c>
      <c r="H41" s="5"/>
      <c r="I41" s="5"/>
      <c r="J41" s="5"/>
      <c r="K41" s="5"/>
      <c r="L41" s="5"/>
      <c r="M41" s="5"/>
      <c r="N41" s="5"/>
      <c r="O41" s="5"/>
      <c r="P41" s="5"/>
      <c r="S41" s="116" t="s">
        <v>23</v>
      </c>
      <c r="T41" s="116"/>
      <c r="U41" s="15">
        <v>0</v>
      </c>
      <c r="V41" s="15">
        <v>0</v>
      </c>
      <c r="W41" s="15">
        <v>0</v>
      </c>
      <c r="X41" s="15">
        <v>0</v>
      </c>
    </row>
    <row r="42" spans="1:24" x14ac:dyDescent="0.15">
      <c r="B42" s="116" t="s">
        <v>24</v>
      </c>
      <c r="C42" s="116" t="e">
        <v>#N/A</v>
      </c>
      <c r="D42" s="15">
        <v>1294.8799999999983</v>
      </c>
      <c r="E42" s="15">
        <v>1323.4899999999998</v>
      </c>
      <c r="F42" s="15">
        <v>13405.550000000001</v>
      </c>
      <c r="G42" s="15">
        <v>16023.919999999998</v>
      </c>
      <c r="H42" s="5"/>
      <c r="I42" s="5"/>
      <c r="J42" s="5"/>
      <c r="K42" s="5"/>
      <c r="L42" s="5"/>
      <c r="M42" s="5"/>
      <c r="N42" s="5"/>
      <c r="O42" s="5"/>
      <c r="P42" s="5"/>
      <c r="S42" s="116" t="s">
        <v>24</v>
      </c>
      <c r="T42" s="116" t="e">
        <v>#N/A</v>
      </c>
      <c r="U42" s="15">
        <v>0</v>
      </c>
      <c r="V42" s="15">
        <v>0</v>
      </c>
      <c r="W42" s="15">
        <v>0</v>
      </c>
      <c r="X42" s="15">
        <v>0</v>
      </c>
    </row>
    <row r="43" spans="1:24" x14ac:dyDescent="0.15">
      <c r="B43" s="125" t="s">
        <v>14</v>
      </c>
      <c r="C43" s="125" t="e">
        <v>#N/A</v>
      </c>
      <c r="D43" s="16">
        <v>40846.340000000011</v>
      </c>
      <c r="E43" s="16">
        <v>5277.9100000000162</v>
      </c>
      <c r="F43" s="16">
        <v>-5274.0000000000109</v>
      </c>
      <c r="G43" s="16">
        <v>40850.250000000015</v>
      </c>
      <c r="H43" s="5"/>
      <c r="I43" s="5"/>
      <c r="J43" s="5"/>
      <c r="K43" s="5"/>
      <c r="L43" s="5"/>
      <c r="M43" s="5"/>
      <c r="N43" s="5"/>
      <c r="O43" s="5"/>
      <c r="P43" s="5"/>
      <c r="S43" s="125" t="s">
        <v>14</v>
      </c>
      <c r="T43" s="125" t="e">
        <v>#N/A</v>
      </c>
      <c r="U43" s="16">
        <v>0</v>
      </c>
      <c r="V43" s="16">
        <v>0</v>
      </c>
      <c r="W43" s="16">
        <v>0</v>
      </c>
      <c r="X43" s="16">
        <v>0</v>
      </c>
    </row>
    <row r="44" spans="1:24" x14ac:dyDescent="0.15">
      <c r="B44" s="122" t="s">
        <v>13</v>
      </c>
      <c r="C44" s="19" t="s">
        <v>107</v>
      </c>
      <c r="D44" s="14">
        <v>3508.7825000000012</v>
      </c>
      <c r="E44" s="14">
        <v>2205.406500000001</v>
      </c>
      <c r="F44" s="14">
        <v>5896.380000000001</v>
      </c>
      <c r="G44" s="14">
        <v>11610.569000000003</v>
      </c>
      <c r="H44" s="5"/>
      <c r="I44" s="5"/>
      <c r="J44" s="5"/>
      <c r="K44" s="5"/>
      <c r="L44" s="5"/>
      <c r="M44" s="5"/>
      <c r="N44" s="5"/>
      <c r="O44" s="5"/>
      <c r="P44" s="5"/>
      <c r="S44" s="122" t="s">
        <v>13</v>
      </c>
      <c r="T44" s="19" t="s">
        <v>25</v>
      </c>
      <c r="U44" s="14">
        <v>0</v>
      </c>
      <c r="V44" s="14">
        <v>0</v>
      </c>
      <c r="W44" s="14">
        <v>10000</v>
      </c>
      <c r="X44" s="14">
        <v>10000</v>
      </c>
    </row>
    <row r="45" spans="1:24" x14ac:dyDescent="0.15">
      <c r="B45" s="116"/>
      <c r="C45" s="20" t="s">
        <v>111</v>
      </c>
      <c r="D45" s="15">
        <v>4395.3350000000028</v>
      </c>
      <c r="E45" s="15">
        <v>2625.5530000000017</v>
      </c>
      <c r="F45" s="15">
        <v>15026.900000000001</v>
      </c>
      <c r="G45" s="15">
        <v>22047.788000000008</v>
      </c>
      <c r="H45" s="5"/>
      <c r="I45" s="5"/>
      <c r="J45" s="5"/>
      <c r="K45" s="5"/>
      <c r="L45" s="5"/>
      <c r="M45" s="5"/>
      <c r="N45" s="5"/>
      <c r="O45" s="5"/>
      <c r="P45" s="5"/>
      <c r="S45" s="116"/>
      <c r="T45" s="20" t="s">
        <v>26</v>
      </c>
      <c r="U45" s="15">
        <v>0</v>
      </c>
      <c r="V45" s="15">
        <v>-2000</v>
      </c>
      <c r="W45" s="15">
        <v>0</v>
      </c>
      <c r="X45" s="15">
        <v>-2000</v>
      </c>
    </row>
    <row r="46" spans="1:24" x14ac:dyDescent="0.15">
      <c r="B46" s="116"/>
      <c r="C46" s="20" t="s">
        <v>108</v>
      </c>
      <c r="D46" s="15">
        <v>3088.6800000000003</v>
      </c>
      <c r="E46" s="15">
        <v>4251.1060000000034</v>
      </c>
      <c r="F46" s="15">
        <v>5053.8000000000029</v>
      </c>
      <c r="G46" s="15">
        <v>12393.586000000007</v>
      </c>
      <c r="H46" s="5"/>
      <c r="I46" s="5"/>
      <c r="J46" s="5"/>
      <c r="K46" s="5"/>
      <c r="L46" s="5"/>
      <c r="M46" s="5"/>
      <c r="N46" s="5"/>
      <c r="O46" s="5"/>
      <c r="P46" s="5"/>
      <c r="S46" s="116"/>
      <c r="T46" s="20" t="s">
        <v>27</v>
      </c>
      <c r="U46" s="15">
        <v>10000</v>
      </c>
      <c r="V46" s="15">
        <v>-5000</v>
      </c>
      <c r="W46" s="15">
        <v>-25000</v>
      </c>
      <c r="X46" s="15">
        <v>-20000</v>
      </c>
    </row>
    <row r="47" spans="1:24" x14ac:dyDescent="0.15">
      <c r="B47" s="116"/>
      <c r="C47" s="20" t="s">
        <v>28</v>
      </c>
      <c r="D47" s="15">
        <v>2775.2000000000044</v>
      </c>
      <c r="E47" s="15">
        <v>6251.1060000000034</v>
      </c>
      <c r="F47" s="15">
        <v>6590.9599999999773</v>
      </c>
      <c r="G47" s="15">
        <v>15617.265999999985</v>
      </c>
      <c r="H47" s="5"/>
      <c r="I47" s="5"/>
      <c r="J47" s="5"/>
      <c r="K47" s="5"/>
      <c r="L47" s="5"/>
      <c r="M47" s="5"/>
      <c r="N47" s="5"/>
      <c r="O47" s="5"/>
      <c r="P47" s="5"/>
      <c r="S47" s="116"/>
      <c r="T47" s="20" t="s">
        <v>28</v>
      </c>
      <c r="U47" s="15">
        <v>-10000</v>
      </c>
      <c r="V47" s="15">
        <v>-3000</v>
      </c>
      <c r="W47" s="15">
        <v>35000</v>
      </c>
      <c r="X47" s="15">
        <v>22000</v>
      </c>
    </row>
    <row r="48" spans="1:24" x14ac:dyDescent="0.15">
      <c r="B48" s="116"/>
      <c r="C48" s="20" t="s">
        <v>106</v>
      </c>
      <c r="D48" s="15">
        <v>3508.7825000000012</v>
      </c>
      <c r="E48" s="15">
        <v>2312.7765000000009</v>
      </c>
      <c r="F48" s="15">
        <v>7513.4500000000007</v>
      </c>
      <c r="G48" s="15">
        <v>13335.009000000002</v>
      </c>
      <c r="H48" s="5"/>
      <c r="I48" s="5"/>
      <c r="J48" s="5"/>
      <c r="K48" s="5"/>
      <c r="L48" s="5"/>
      <c r="M48" s="5"/>
      <c r="N48" s="5"/>
      <c r="O48" s="5"/>
      <c r="P48" s="5"/>
      <c r="S48" s="116"/>
      <c r="T48" s="20" t="s">
        <v>29</v>
      </c>
      <c r="U48" s="15">
        <v>0</v>
      </c>
      <c r="V48" s="15">
        <v>0</v>
      </c>
      <c r="W48" s="15">
        <v>0</v>
      </c>
      <c r="X48" s="15">
        <v>0</v>
      </c>
    </row>
    <row r="49" spans="2:24" x14ac:dyDescent="0.15">
      <c r="B49" s="116"/>
      <c r="C49" s="20" t="s">
        <v>7</v>
      </c>
      <c r="D49" s="15">
        <v>4292.1100000000006</v>
      </c>
      <c r="E49" s="15">
        <v>2505.1000000000022</v>
      </c>
      <c r="F49" s="15">
        <v>25725</v>
      </c>
      <c r="G49" s="15">
        <v>32522.210000000003</v>
      </c>
      <c r="H49" s="5"/>
      <c r="I49" s="5"/>
      <c r="J49" s="5"/>
      <c r="K49" s="5"/>
      <c r="L49" s="5"/>
      <c r="M49" s="5"/>
      <c r="N49" s="5"/>
      <c r="O49" s="5"/>
      <c r="P49" s="5"/>
      <c r="S49" s="116"/>
      <c r="T49" s="20" t="s">
        <v>7</v>
      </c>
      <c r="U49" s="15">
        <v>15000</v>
      </c>
      <c r="V49" s="15">
        <v>20000</v>
      </c>
      <c r="W49" s="15">
        <v>25725</v>
      </c>
      <c r="X49" s="15">
        <v>60725</v>
      </c>
    </row>
    <row r="50" spans="2:24" x14ac:dyDescent="0.15">
      <c r="B50" s="125"/>
      <c r="C50" s="21" t="s">
        <v>109</v>
      </c>
      <c r="D50" s="16">
        <v>13070.260000000009</v>
      </c>
      <c r="E50" s="16">
        <v>8502.2120000000068</v>
      </c>
      <c r="F50" s="16">
        <v>14049.260000000009</v>
      </c>
      <c r="G50" s="16">
        <v>35621.732000000025</v>
      </c>
      <c r="H50" s="5"/>
      <c r="I50" s="5"/>
      <c r="J50" s="5"/>
      <c r="K50" s="5"/>
      <c r="L50" s="5"/>
      <c r="M50" s="5"/>
      <c r="N50" s="5"/>
      <c r="O50" s="5"/>
      <c r="P50" s="5"/>
      <c r="S50" s="125"/>
      <c r="T50" s="21" t="s">
        <v>6</v>
      </c>
      <c r="U50" s="16">
        <v>-15000</v>
      </c>
      <c r="V50" s="16">
        <v>-10000</v>
      </c>
      <c r="W50" s="16">
        <v>-45725</v>
      </c>
      <c r="X50" s="16">
        <v>-70725</v>
      </c>
    </row>
    <row r="51" spans="2:24" ht="15" customHeight="1" x14ac:dyDescent="0.15">
      <c r="B51" s="126" t="s">
        <v>30</v>
      </c>
      <c r="C51" s="19" t="s">
        <v>107</v>
      </c>
      <c r="D51" s="14">
        <v>0</v>
      </c>
      <c r="E51" s="14">
        <v>0</v>
      </c>
      <c r="F51" s="14">
        <v>0</v>
      </c>
      <c r="G51" s="14">
        <v>0</v>
      </c>
      <c r="H51" s="5"/>
      <c r="I51" s="5"/>
      <c r="J51" s="5"/>
      <c r="K51" s="5"/>
      <c r="L51" s="5"/>
      <c r="M51" s="5"/>
      <c r="N51" s="5"/>
      <c r="O51" s="5"/>
      <c r="P51" s="5"/>
      <c r="S51" s="126" t="s">
        <v>30</v>
      </c>
      <c r="T51" s="19" t="s">
        <v>25</v>
      </c>
      <c r="U51" s="14">
        <v>0</v>
      </c>
      <c r="V51" s="14">
        <v>0</v>
      </c>
      <c r="W51" s="14">
        <v>0</v>
      </c>
      <c r="X51" s="14">
        <v>0</v>
      </c>
    </row>
    <row r="52" spans="2:24" x14ac:dyDescent="0.15">
      <c r="B52" s="127"/>
      <c r="C52" s="20" t="s">
        <v>111</v>
      </c>
      <c r="D52" s="15">
        <v>0</v>
      </c>
      <c r="E52" s="15">
        <v>0</v>
      </c>
      <c r="F52" s="15">
        <v>0</v>
      </c>
      <c r="G52" s="15">
        <v>0</v>
      </c>
      <c r="H52" s="5"/>
      <c r="I52" s="5"/>
      <c r="J52" s="5"/>
      <c r="K52" s="5"/>
      <c r="L52" s="5"/>
      <c r="M52" s="5"/>
      <c r="N52" s="5"/>
      <c r="O52" s="5"/>
      <c r="P52" s="5"/>
      <c r="S52" s="127"/>
      <c r="T52" s="20" t="s">
        <v>26</v>
      </c>
      <c r="U52" s="15">
        <v>0</v>
      </c>
      <c r="V52" s="15">
        <v>0</v>
      </c>
      <c r="W52" s="15">
        <v>0</v>
      </c>
      <c r="X52" s="15">
        <v>0</v>
      </c>
    </row>
    <row r="53" spans="2:24" x14ac:dyDescent="0.15">
      <c r="B53" s="127"/>
      <c r="C53" s="20" t="s">
        <v>108</v>
      </c>
      <c r="D53" s="15">
        <v>0</v>
      </c>
      <c r="E53" s="15">
        <v>0</v>
      </c>
      <c r="F53" s="15">
        <v>0</v>
      </c>
      <c r="G53" s="15">
        <v>0</v>
      </c>
      <c r="H53" s="5"/>
      <c r="I53" s="5"/>
      <c r="J53" s="5"/>
      <c r="K53" s="5"/>
      <c r="L53" s="5"/>
      <c r="M53" s="5"/>
      <c r="N53" s="5"/>
      <c r="O53" s="5"/>
      <c r="P53" s="5"/>
      <c r="S53" s="127"/>
      <c r="T53" s="20" t="s">
        <v>27</v>
      </c>
      <c r="U53" s="15">
        <v>0</v>
      </c>
      <c r="V53" s="15">
        <v>0</v>
      </c>
      <c r="W53" s="15">
        <v>0</v>
      </c>
      <c r="X53" s="15">
        <v>0</v>
      </c>
    </row>
    <row r="54" spans="2:24" x14ac:dyDescent="0.15">
      <c r="B54" s="127"/>
      <c r="C54" s="20" t="s">
        <v>28</v>
      </c>
      <c r="D54" s="15">
        <v>0</v>
      </c>
      <c r="E54" s="15">
        <v>0</v>
      </c>
      <c r="F54" s="15">
        <v>0</v>
      </c>
      <c r="G54" s="15">
        <v>0</v>
      </c>
      <c r="H54" s="5"/>
      <c r="I54" s="5"/>
      <c r="J54" s="5"/>
      <c r="K54" s="5"/>
      <c r="L54" s="5"/>
      <c r="M54" s="5"/>
      <c r="N54" s="5"/>
      <c r="O54" s="5"/>
      <c r="P54" s="5"/>
      <c r="S54" s="127"/>
      <c r="T54" s="20" t="s">
        <v>28</v>
      </c>
      <c r="U54" s="15">
        <v>0</v>
      </c>
      <c r="V54" s="15">
        <v>0</v>
      </c>
      <c r="W54" s="15">
        <v>0</v>
      </c>
      <c r="X54" s="15">
        <v>0</v>
      </c>
    </row>
    <row r="55" spans="2:24" x14ac:dyDescent="0.15">
      <c r="B55" s="127"/>
      <c r="C55" s="20" t="s">
        <v>106</v>
      </c>
      <c r="D55" s="15">
        <v>0</v>
      </c>
      <c r="E55" s="15">
        <v>0</v>
      </c>
      <c r="F55" s="15">
        <v>0</v>
      </c>
      <c r="G55" s="15">
        <v>0</v>
      </c>
      <c r="H55" s="5"/>
      <c r="I55" s="5"/>
      <c r="J55" s="5"/>
      <c r="K55" s="5"/>
      <c r="L55" s="5"/>
      <c r="M55" s="5"/>
      <c r="N55" s="5"/>
      <c r="O55" s="5"/>
      <c r="P55" s="5"/>
      <c r="S55" s="127"/>
      <c r="T55" s="20" t="s">
        <v>29</v>
      </c>
      <c r="U55" s="15">
        <v>0</v>
      </c>
      <c r="V55" s="15">
        <v>0</v>
      </c>
      <c r="W55" s="15">
        <v>0</v>
      </c>
      <c r="X55" s="15">
        <v>0</v>
      </c>
    </row>
    <row r="56" spans="2:24" x14ac:dyDescent="0.15">
      <c r="B56" s="127"/>
      <c r="C56" s="20" t="s">
        <v>7</v>
      </c>
      <c r="D56" s="15">
        <v>0</v>
      </c>
      <c r="E56" s="15">
        <v>0</v>
      </c>
      <c r="F56" s="15">
        <v>0</v>
      </c>
      <c r="G56" s="15">
        <v>0</v>
      </c>
      <c r="H56" s="5"/>
      <c r="I56" s="5"/>
      <c r="J56" s="5"/>
      <c r="K56" s="5"/>
      <c r="L56" s="5"/>
      <c r="M56" s="5"/>
      <c r="N56" s="5"/>
      <c r="O56" s="5"/>
      <c r="P56" s="5"/>
      <c r="S56" s="127"/>
      <c r="T56" s="20" t="s">
        <v>7</v>
      </c>
      <c r="U56" s="15">
        <v>0</v>
      </c>
      <c r="V56" s="15">
        <v>0</v>
      </c>
      <c r="W56" s="15">
        <v>0</v>
      </c>
      <c r="X56" s="15">
        <v>0</v>
      </c>
    </row>
    <row r="57" spans="2:24" x14ac:dyDescent="0.15">
      <c r="B57" s="128"/>
      <c r="C57" s="21" t="s">
        <v>109</v>
      </c>
      <c r="D57" s="16">
        <v>0</v>
      </c>
      <c r="E57" s="16">
        <v>0</v>
      </c>
      <c r="F57" s="16">
        <v>0</v>
      </c>
      <c r="G57" s="16">
        <v>0</v>
      </c>
      <c r="H57" s="5"/>
      <c r="I57" s="5"/>
      <c r="J57" s="5"/>
      <c r="K57" s="5"/>
      <c r="L57" s="5"/>
      <c r="M57" s="5"/>
      <c r="N57" s="5"/>
      <c r="O57" s="5"/>
      <c r="P57" s="5"/>
      <c r="S57" s="128"/>
      <c r="T57" s="21" t="s">
        <v>6</v>
      </c>
      <c r="U57" s="16">
        <v>0</v>
      </c>
      <c r="V57" s="16">
        <v>0</v>
      </c>
      <c r="W57" s="16">
        <v>0</v>
      </c>
      <c r="X57" s="16">
        <v>0</v>
      </c>
    </row>
    <row r="58" spans="2:24" ht="22.5" customHeight="1" x14ac:dyDescent="0.15">
      <c r="B58" s="117" t="s">
        <v>31</v>
      </c>
      <c r="C58" s="117"/>
      <c r="D58" s="24">
        <v>187760.37000000005</v>
      </c>
      <c r="E58" s="24">
        <v>104814.80000000008</v>
      </c>
      <c r="F58" s="24">
        <v>174946.49000000028</v>
      </c>
      <c r="G58" s="24">
        <v>467521.66000000038</v>
      </c>
      <c r="H58" s="5"/>
      <c r="I58" s="5"/>
      <c r="J58" s="5"/>
      <c r="K58" s="5"/>
      <c r="L58" s="5"/>
      <c r="M58" s="5"/>
      <c r="N58" s="5"/>
      <c r="O58" s="5"/>
      <c r="P58" s="5"/>
      <c r="S58" s="117" t="s">
        <v>31</v>
      </c>
      <c r="T58" s="117"/>
      <c r="U58" s="24">
        <v>0</v>
      </c>
      <c r="V58" s="24">
        <v>0</v>
      </c>
      <c r="W58" s="24">
        <v>0</v>
      </c>
      <c r="X58" s="24">
        <v>0</v>
      </c>
    </row>
    <row r="59" spans="2:24" x14ac:dyDescent="0.15">
      <c r="B59" s="118" t="s">
        <v>37</v>
      </c>
      <c r="C59" s="119" t="e">
        <v>#N/A</v>
      </c>
      <c r="D59" s="14">
        <v>13453.809999999998</v>
      </c>
      <c r="E59" s="14">
        <v>16750.149999999987</v>
      </c>
      <c r="F59" s="14">
        <v>1832.5400000000154</v>
      </c>
      <c r="G59" s="14">
        <v>32036.5</v>
      </c>
      <c r="H59" s="5"/>
      <c r="I59" s="5"/>
      <c r="J59" s="5"/>
      <c r="K59" s="5"/>
      <c r="L59" s="5"/>
      <c r="M59" s="5"/>
      <c r="N59" s="5"/>
      <c r="O59" s="5"/>
      <c r="P59" s="5"/>
      <c r="S59" s="118" t="s">
        <v>37</v>
      </c>
      <c r="T59" s="119" t="e">
        <v>#N/A</v>
      </c>
      <c r="U59" s="14">
        <v>0</v>
      </c>
      <c r="V59" s="14">
        <v>0</v>
      </c>
      <c r="W59" s="14">
        <v>0</v>
      </c>
      <c r="X59" s="14">
        <v>0</v>
      </c>
    </row>
    <row r="60" spans="2:24" x14ac:dyDescent="0.15">
      <c r="B60" s="123" t="s">
        <v>33</v>
      </c>
      <c r="C60" s="124"/>
      <c r="D60" s="25">
        <v>201214.18000000005</v>
      </c>
      <c r="E60" s="25">
        <v>121564.95000000007</v>
      </c>
      <c r="F60" s="25">
        <v>176779.03000000029</v>
      </c>
      <c r="G60" s="25">
        <v>499558.16000000038</v>
      </c>
      <c r="H60" s="29"/>
      <c r="I60" s="5"/>
      <c r="J60" s="5"/>
      <c r="K60" s="5"/>
      <c r="L60" s="5"/>
      <c r="M60" s="5"/>
      <c r="N60" s="5"/>
      <c r="O60" s="5"/>
      <c r="P60" s="5"/>
      <c r="S60" s="129" t="s">
        <v>33</v>
      </c>
      <c r="T60" s="130"/>
      <c r="U60" s="26">
        <v>0</v>
      </c>
      <c r="V60" s="26">
        <v>0</v>
      </c>
      <c r="W60" s="26">
        <v>0</v>
      </c>
      <c r="X60" s="26">
        <v>0</v>
      </c>
    </row>
    <row r="61" spans="2:24" s="5" customFormat="1" x14ac:dyDescent="0.15">
      <c r="S61" s="4" t="s">
        <v>66</v>
      </c>
    </row>
    <row r="62" spans="2:24" x14ac:dyDescent="0.15">
      <c r="D62" s="7"/>
      <c r="E62" s="7"/>
      <c r="F62" s="7"/>
      <c r="G62" s="7"/>
      <c r="H62" s="7"/>
      <c r="I62" s="7"/>
      <c r="J62" s="7"/>
      <c r="K62" s="7"/>
      <c r="L62" s="7"/>
      <c r="M62" s="7"/>
      <c r="N62" s="7"/>
      <c r="O62" s="7"/>
      <c r="P62" s="7"/>
    </row>
    <row r="63" spans="2:24" ht="16" x14ac:dyDescent="0.15">
      <c r="B63" s="30" t="s">
        <v>101</v>
      </c>
    </row>
    <row r="64" spans="2:24" x14ac:dyDescent="0.15">
      <c r="D64" s="7"/>
      <c r="K64" s="5"/>
      <c r="L64" s="5"/>
    </row>
    <row r="65" spans="2:14" ht="45" x14ac:dyDescent="0.15">
      <c r="B65" s="120">
        <v>2021</v>
      </c>
      <c r="C65" s="121"/>
      <c r="D65" s="10" t="s">
        <v>40</v>
      </c>
      <c r="E65" s="10" t="s">
        <v>41</v>
      </c>
      <c r="F65" s="10" t="s">
        <v>102</v>
      </c>
      <c r="G65" s="10" t="s">
        <v>1</v>
      </c>
      <c r="H65" s="10" t="s">
        <v>42</v>
      </c>
      <c r="I65" s="10" t="s">
        <v>103</v>
      </c>
      <c r="J65" s="10" t="s">
        <v>5</v>
      </c>
      <c r="K65" s="10" t="s">
        <v>43</v>
      </c>
      <c r="L65" s="10" t="s">
        <v>3</v>
      </c>
      <c r="M65" s="10" t="s">
        <v>4</v>
      </c>
      <c r="N65" s="10" t="s">
        <v>22</v>
      </c>
    </row>
    <row r="66" spans="2:14" x14ac:dyDescent="0.15">
      <c r="B66" s="122" t="s">
        <v>8</v>
      </c>
      <c r="C66" s="122"/>
      <c r="D66" s="14">
        <v>2294935.3500000136</v>
      </c>
      <c r="E66" s="14">
        <v>295219.08000000264</v>
      </c>
      <c r="F66" s="14">
        <v>140644.46000000011</v>
      </c>
      <c r="G66" s="14">
        <v>173609.16000000047</v>
      </c>
      <c r="H66" s="14">
        <v>31617.219999999947</v>
      </c>
      <c r="I66" s="14">
        <v>44845.599999999933</v>
      </c>
      <c r="J66" s="14">
        <v>43406.660000000025</v>
      </c>
      <c r="K66" s="14">
        <v>103272.54999999997</v>
      </c>
      <c r="L66" s="14">
        <v>19732.840000000113</v>
      </c>
      <c r="M66" s="14">
        <v>-4057.2199999999993</v>
      </c>
      <c r="N66" s="14">
        <v>3143225.700000017</v>
      </c>
    </row>
    <row r="67" spans="2:14" x14ac:dyDescent="0.15">
      <c r="B67" s="116" t="s">
        <v>23</v>
      </c>
      <c r="C67" s="116"/>
      <c r="D67" s="16">
        <v>108861.10999999891</v>
      </c>
      <c r="E67" s="16">
        <v>1299.9400000000096</v>
      </c>
      <c r="F67" s="16">
        <v>49823.040000000008</v>
      </c>
      <c r="G67" s="16">
        <v>5172.4100000000471</v>
      </c>
      <c r="H67" s="16">
        <v>22.999999999999943</v>
      </c>
      <c r="I67" s="16">
        <v>26804.999999999978</v>
      </c>
      <c r="J67" s="16">
        <v>3960.4500000000003</v>
      </c>
      <c r="K67" s="16">
        <v>12568.319999999996</v>
      </c>
      <c r="L67" s="16">
        <v>8.2699999999977081</v>
      </c>
      <c r="M67" s="16">
        <v>-7.83</v>
      </c>
      <c r="N67" s="16">
        <v>208513.70999999894</v>
      </c>
    </row>
    <row r="68" spans="2:14" x14ac:dyDescent="0.15">
      <c r="B68" s="122" t="s">
        <v>15</v>
      </c>
      <c r="C68" s="122"/>
      <c r="D68" s="14">
        <v>197027.58999999979</v>
      </c>
      <c r="E68" s="14">
        <v>1214.1699999999714</v>
      </c>
      <c r="F68" s="14">
        <v>22731.760000000002</v>
      </c>
      <c r="G68" s="14">
        <v>2564.9700000000007</v>
      </c>
      <c r="H68" s="14">
        <v>631.23000000000093</v>
      </c>
      <c r="I68" s="14">
        <v>478.46000000000021</v>
      </c>
      <c r="J68" s="14">
        <v>1195.3499999999995</v>
      </c>
      <c r="K68" s="14">
        <v>17784.549999999988</v>
      </c>
      <c r="L68" s="14">
        <v>6.5799999999935608</v>
      </c>
      <c r="M68" s="14">
        <v>-6.49</v>
      </c>
      <c r="N68" s="14">
        <v>243628.16999999978</v>
      </c>
    </row>
    <row r="69" spans="2:14" x14ac:dyDescent="0.15">
      <c r="B69" s="116" t="s">
        <v>14</v>
      </c>
      <c r="C69" s="116"/>
      <c r="D69" s="15">
        <v>778394.79000000702</v>
      </c>
      <c r="E69" s="15">
        <v>19381.720000000554</v>
      </c>
      <c r="F69" s="15">
        <v>49905.92000000002</v>
      </c>
      <c r="G69" s="15">
        <v>4009.3099999999572</v>
      </c>
      <c r="H69" s="15">
        <v>7529.1000000000131</v>
      </c>
      <c r="I69" s="15">
        <v>27463.929999999989</v>
      </c>
      <c r="J69" s="15">
        <v>9596.6499999999978</v>
      </c>
      <c r="K69" s="15">
        <v>26202.139999999974</v>
      </c>
      <c r="L69" s="15">
        <v>7593.7400000000143</v>
      </c>
      <c r="M69" s="15">
        <v>-703.3000000000003</v>
      </c>
      <c r="N69" s="15">
        <v>929374.00000000745</v>
      </c>
    </row>
    <row r="70" spans="2:14" x14ac:dyDescent="0.15">
      <c r="B70" s="116" t="s">
        <v>13</v>
      </c>
      <c r="C70" s="116"/>
      <c r="D70" s="15">
        <v>2562819.0200000191</v>
      </c>
      <c r="E70" s="15">
        <v>174697.83000000016</v>
      </c>
      <c r="F70" s="15">
        <v>219372.06000000055</v>
      </c>
      <c r="G70" s="15">
        <v>169741.15000000308</v>
      </c>
      <c r="H70" s="15">
        <v>27719.299999999996</v>
      </c>
      <c r="I70" s="15">
        <v>551.14</v>
      </c>
      <c r="J70" s="15">
        <v>7877.2300000000032</v>
      </c>
      <c r="K70" s="15">
        <v>142102.02000000011</v>
      </c>
      <c r="L70" s="15">
        <v>6299.9999999999982</v>
      </c>
      <c r="M70" s="15">
        <v>-6300</v>
      </c>
      <c r="N70" s="15">
        <v>3304879.7500000228</v>
      </c>
    </row>
    <row r="71" spans="2:14" x14ac:dyDescent="0.15">
      <c r="B71" s="116" t="s">
        <v>30</v>
      </c>
      <c r="C71" s="116"/>
      <c r="D71" s="16">
        <v>6331018.079999987</v>
      </c>
      <c r="E71" s="16">
        <v>160884.69999999987</v>
      </c>
      <c r="F71" s="16">
        <v>0</v>
      </c>
      <c r="G71" s="16">
        <v>0</v>
      </c>
      <c r="H71" s="16">
        <v>0</v>
      </c>
      <c r="I71" s="16">
        <v>0</v>
      </c>
      <c r="J71" s="16">
        <v>0</v>
      </c>
      <c r="K71" s="16">
        <v>1012.6100000000001</v>
      </c>
      <c r="L71" s="16">
        <v>0</v>
      </c>
      <c r="M71" s="16">
        <v>0</v>
      </c>
      <c r="N71" s="16">
        <v>6492915.3899999876</v>
      </c>
    </row>
    <row r="72" spans="2:14" x14ac:dyDescent="0.15">
      <c r="B72" s="117" t="s">
        <v>31</v>
      </c>
      <c r="C72" s="117"/>
      <c r="D72" s="24">
        <v>12273055.940000026</v>
      </c>
      <c r="E72" s="24">
        <v>652697.4400000032</v>
      </c>
      <c r="F72" s="24">
        <v>482477.24000000069</v>
      </c>
      <c r="G72" s="24">
        <v>355097.00000000361</v>
      </c>
      <c r="H72" s="24">
        <v>67519.849999999948</v>
      </c>
      <c r="I72" s="24">
        <v>100144.12999999992</v>
      </c>
      <c r="J72" s="24">
        <v>66036.340000000026</v>
      </c>
      <c r="K72" s="24">
        <v>302942.19000000006</v>
      </c>
      <c r="L72" s="24">
        <v>33641.430000000117</v>
      </c>
      <c r="M72" s="24">
        <v>-11074.84</v>
      </c>
      <c r="N72" s="24">
        <v>14322536.720000032</v>
      </c>
    </row>
    <row r="73" spans="2:14" x14ac:dyDescent="0.15">
      <c r="B73" s="118" t="s">
        <v>50</v>
      </c>
      <c r="C73" s="119" t="e">
        <v>#N/A</v>
      </c>
      <c r="D73" s="14">
        <v>1189486.8499999978</v>
      </c>
      <c r="E73" s="14">
        <v>105811.69000000008</v>
      </c>
      <c r="F73" s="16">
        <v>57897.270000000019</v>
      </c>
      <c r="G73" s="14">
        <v>11857.330000000051</v>
      </c>
      <c r="H73" s="14">
        <v>10553.390000000025</v>
      </c>
      <c r="I73" s="14">
        <v>11451.130000000001</v>
      </c>
      <c r="J73" s="14">
        <v>5830.46</v>
      </c>
      <c r="K73" s="14">
        <v>36485.56</v>
      </c>
      <c r="L73" s="14">
        <v>-123255.59999999974</v>
      </c>
      <c r="M73" s="14">
        <v>-775.22000000000014</v>
      </c>
      <c r="N73" s="14">
        <v>1305342.8599999982</v>
      </c>
    </row>
    <row r="74" spans="2:14" x14ac:dyDescent="0.15">
      <c r="B74" s="123" t="s">
        <v>33</v>
      </c>
      <c r="C74" s="124"/>
      <c r="D74" s="25">
        <v>13462542.790000023</v>
      </c>
      <c r="E74" s="25">
        <v>758509.13000000326</v>
      </c>
      <c r="F74" s="25">
        <v>540374.51000000071</v>
      </c>
      <c r="G74" s="25">
        <v>366954.33000000368</v>
      </c>
      <c r="H74" s="25">
        <v>78073.239999999976</v>
      </c>
      <c r="I74" s="25">
        <v>111595.25999999992</v>
      </c>
      <c r="J74" s="25">
        <v>71866.800000000032</v>
      </c>
      <c r="K74" s="25">
        <v>339427.75000000006</v>
      </c>
      <c r="L74" s="25">
        <v>-89614.169999999634</v>
      </c>
      <c r="M74" s="25">
        <v>-11850.06</v>
      </c>
      <c r="N74" s="25">
        <v>15627879.58000003</v>
      </c>
    </row>
    <row r="75" spans="2:14" ht="31.5" customHeight="1" x14ac:dyDescent="0.15">
      <c r="B75" s="115" t="s">
        <v>121</v>
      </c>
      <c r="C75" s="115"/>
      <c r="D75" s="115"/>
      <c r="E75" s="115"/>
      <c r="F75" s="115"/>
      <c r="G75" s="115"/>
      <c r="H75" s="115"/>
      <c r="I75" s="115"/>
      <c r="J75" s="115"/>
      <c r="K75" s="115"/>
      <c r="L75" s="115"/>
      <c r="N75" s="7"/>
    </row>
    <row r="76" spans="2:14" ht="15" x14ac:dyDescent="0.15">
      <c r="B76" s="65" t="s">
        <v>122</v>
      </c>
      <c r="C76" s="65"/>
      <c r="D76" s="65"/>
      <c r="E76" s="65"/>
      <c r="F76" s="65"/>
      <c r="G76" s="65"/>
      <c r="H76" s="65"/>
      <c r="I76" s="65"/>
      <c r="J76" s="65"/>
      <c r="K76" s="65"/>
      <c r="L76" s="66"/>
      <c r="N76" s="7"/>
    </row>
    <row r="77" spans="2:14" x14ac:dyDescent="0.15">
      <c r="D77" s="31"/>
      <c r="E77" s="31"/>
      <c r="F77" s="31"/>
      <c r="G77" s="31"/>
      <c r="H77" s="31"/>
      <c r="I77" s="31"/>
      <c r="J77" s="31"/>
      <c r="K77" s="31"/>
      <c r="L77" s="31"/>
      <c r="M77" s="31"/>
      <c r="N77" s="31"/>
    </row>
    <row r="78" spans="2:14" x14ac:dyDescent="0.15">
      <c r="D78" s="32"/>
      <c r="E78" s="32"/>
      <c r="F78" s="32"/>
      <c r="G78" s="32"/>
      <c r="H78" s="32"/>
      <c r="I78" s="32"/>
      <c r="J78" s="32"/>
      <c r="K78" s="32"/>
      <c r="L78" s="32"/>
      <c r="M78" s="32"/>
      <c r="N78" s="7"/>
    </row>
    <row r="79" spans="2:14" x14ac:dyDescent="0.15">
      <c r="C79" s="33"/>
      <c r="D79" s="33"/>
      <c r="E79" s="33"/>
      <c r="F79" s="33"/>
      <c r="G79" s="33"/>
      <c r="H79" s="33"/>
      <c r="I79" s="33"/>
      <c r="J79" s="34"/>
      <c r="N79" s="35"/>
    </row>
    <row r="80" spans="2:14" ht="16" hidden="1" x14ac:dyDescent="0.15">
      <c r="B80" s="30" t="s">
        <v>104</v>
      </c>
      <c r="E80" s="33"/>
      <c r="F80" s="33"/>
      <c r="G80" s="33"/>
      <c r="H80" s="33"/>
      <c r="I80" s="33"/>
      <c r="J80" s="34"/>
      <c r="N80" s="35"/>
    </row>
    <row r="81" spans="2:14" hidden="1" x14ac:dyDescent="0.15">
      <c r="D81" s="7"/>
      <c r="E81" s="33"/>
      <c r="F81" s="33"/>
      <c r="G81" s="33"/>
      <c r="H81" s="33"/>
      <c r="I81" s="33"/>
      <c r="J81" s="34"/>
      <c r="N81" s="35"/>
    </row>
    <row r="82" spans="2:14" ht="18" hidden="1" x14ac:dyDescent="0.15">
      <c r="B82" s="120" t="s">
        <v>2</v>
      </c>
      <c r="C82" s="121"/>
      <c r="D82" s="36">
        <v>2017</v>
      </c>
      <c r="E82" s="36">
        <v>2018</v>
      </c>
      <c r="F82" s="36">
        <v>2019</v>
      </c>
      <c r="G82" s="36">
        <v>2020</v>
      </c>
      <c r="H82" s="36">
        <v>2021</v>
      </c>
      <c r="I82" s="10" t="s">
        <v>22</v>
      </c>
      <c r="J82" s="34"/>
      <c r="N82" s="35"/>
    </row>
    <row r="83" spans="2:14" hidden="1" x14ac:dyDescent="0.15">
      <c r="B83" s="122" t="s">
        <v>8</v>
      </c>
      <c r="C83" s="122"/>
      <c r="D83" s="14">
        <v>58791.979999999967</v>
      </c>
      <c r="E83" s="14">
        <v>134965.29000000021</v>
      </c>
      <c r="F83" s="14">
        <v>153742.17000000004</v>
      </c>
      <c r="G83" s="14">
        <v>87365.099999999919</v>
      </c>
      <c r="H83" s="14">
        <v>-4057.2199999999993</v>
      </c>
      <c r="I83" s="14">
        <v>430807.32000000018</v>
      </c>
      <c r="J83" s="34"/>
      <c r="N83" s="35"/>
    </row>
    <row r="84" spans="2:14" hidden="1" x14ac:dyDescent="0.15">
      <c r="B84" s="116" t="s">
        <v>23</v>
      </c>
      <c r="C84" s="116"/>
      <c r="D84" s="16">
        <v>3380.4199999999992</v>
      </c>
      <c r="E84" s="16">
        <v>11897.92</v>
      </c>
      <c r="F84" s="16">
        <v>37966.950000000012</v>
      </c>
      <c r="G84" s="16">
        <v>4450.63</v>
      </c>
      <c r="H84" s="16">
        <v>-7.83</v>
      </c>
      <c r="I84" s="16">
        <v>57688.090000000004</v>
      </c>
      <c r="J84" s="34"/>
      <c r="N84" s="35"/>
    </row>
    <row r="85" spans="2:14" hidden="1" x14ac:dyDescent="0.15">
      <c r="B85" s="122" t="s">
        <v>15</v>
      </c>
      <c r="C85" s="122"/>
      <c r="D85" s="14">
        <v>164.60000000000002</v>
      </c>
      <c r="E85" s="14">
        <v>824.40000000000009</v>
      </c>
      <c r="F85" s="14">
        <v>1328.5199999999995</v>
      </c>
      <c r="G85" s="14">
        <v>1011.6299999999999</v>
      </c>
      <c r="H85" s="14">
        <v>-6.49</v>
      </c>
      <c r="I85" s="14">
        <v>3322.66</v>
      </c>
      <c r="J85" s="34"/>
      <c r="N85" s="35"/>
    </row>
    <row r="86" spans="2:14" hidden="1" x14ac:dyDescent="0.15">
      <c r="B86" s="116" t="s">
        <v>14</v>
      </c>
      <c r="C86" s="116"/>
      <c r="D86" s="15">
        <v>2930.31</v>
      </c>
      <c r="E86" s="15">
        <v>6299.9799999999987</v>
      </c>
      <c r="F86" s="15">
        <v>11720.920000000002</v>
      </c>
      <c r="G86" s="15">
        <v>14341.720000000008</v>
      </c>
      <c r="H86" s="15">
        <v>-703.3000000000003</v>
      </c>
      <c r="I86" s="15">
        <v>34589.630000000005</v>
      </c>
      <c r="J86" s="34"/>
      <c r="N86" s="35"/>
    </row>
    <row r="87" spans="2:14" hidden="1" x14ac:dyDescent="0.15">
      <c r="B87" s="116" t="s">
        <v>13</v>
      </c>
      <c r="C87" s="116"/>
      <c r="D87" s="15">
        <v>0</v>
      </c>
      <c r="E87" s="15">
        <v>0</v>
      </c>
      <c r="F87" s="15">
        <v>37289.019999999997</v>
      </c>
      <c r="G87" s="15">
        <v>92353.96</v>
      </c>
      <c r="H87" s="15">
        <v>-6300</v>
      </c>
      <c r="I87" s="15">
        <v>123342.98000000001</v>
      </c>
      <c r="J87" s="34"/>
      <c r="N87" s="35"/>
    </row>
    <row r="88" spans="2:14" hidden="1" x14ac:dyDescent="0.15">
      <c r="B88" s="116" t="s">
        <v>30</v>
      </c>
      <c r="C88" s="116"/>
      <c r="D88" s="16">
        <v>0</v>
      </c>
      <c r="E88" s="16">
        <v>0</v>
      </c>
      <c r="F88" s="16">
        <v>0</v>
      </c>
      <c r="G88" s="16">
        <v>0</v>
      </c>
      <c r="H88" s="16">
        <v>0</v>
      </c>
      <c r="I88" s="16">
        <v>0</v>
      </c>
      <c r="J88" s="34"/>
      <c r="N88" s="35"/>
    </row>
    <row r="89" spans="2:14" hidden="1" x14ac:dyDescent="0.15">
      <c r="B89" s="117" t="s">
        <v>31</v>
      </c>
      <c r="C89" s="117"/>
      <c r="D89" s="24">
        <v>65267.309999999961</v>
      </c>
      <c r="E89" s="24">
        <v>153987.59000000023</v>
      </c>
      <c r="F89" s="24">
        <v>242047.58000000005</v>
      </c>
      <c r="G89" s="24">
        <v>199523.03999999992</v>
      </c>
      <c r="H89" s="24">
        <v>-11074.84</v>
      </c>
      <c r="I89" s="24">
        <v>649750.68000000017</v>
      </c>
      <c r="J89" s="34"/>
      <c r="N89" s="35"/>
    </row>
    <row r="90" spans="2:14" hidden="1" x14ac:dyDescent="0.15">
      <c r="B90" s="118" t="s">
        <v>50</v>
      </c>
      <c r="C90" s="119" t="e">
        <v>#N/A</v>
      </c>
      <c r="D90" s="14">
        <v>4568.7199999999993</v>
      </c>
      <c r="E90" s="14">
        <v>10779.119999999999</v>
      </c>
      <c r="F90" s="14">
        <v>16943.339999999997</v>
      </c>
      <c r="G90" s="14">
        <v>13966.61</v>
      </c>
      <c r="H90" s="14">
        <v>-775.22000000000014</v>
      </c>
      <c r="I90" s="14">
        <v>45482.569999999992</v>
      </c>
      <c r="J90" s="34"/>
      <c r="N90" s="35"/>
    </row>
    <row r="91" spans="2:14" hidden="1" x14ac:dyDescent="0.15">
      <c r="B91" s="123" t="s">
        <v>33</v>
      </c>
      <c r="C91" s="124"/>
      <c r="D91" s="25">
        <v>69836.029999999955</v>
      </c>
      <c r="E91" s="25">
        <v>164766.71000000022</v>
      </c>
      <c r="F91" s="25">
        <v>258990.92000000004</v>
      </c>
      <c r="G91" s="25">
        <v>213489.64999999991</v>
      </c>
      <c r="H91" s="25">
        <v>-11850.06</v>
      </c>
      <c r="I91" s="25">
        <v>695233.25000000012</v>
      </c>
      <c r="J91" s="34"/>
      <c r="N91" s="35"/>
    </row>
    <row r="92" spans="2:14" hidden="1" x14ac:dyDescent="0.15">
      <c r="C92" s="33"/>
      <c r="D92" s="33"/>
      <c r="E92" s="33"/>
      <c r="F92" s="33"/>
      <c r="G92" s="33"/>
      <c r="H92" s="33"/>
      <c r="I92" s="33"/>
      <c r="J92" s="34"/>
      <c r="N92" s="35"/>
    </row>
    <row r="93" spans="2:14" ht="16" hidden="1" x14ac:dyDescent="0.15">
      <c r="B93" s="30" t="s">
        <v>105</v>
      </c>
      <c r="E93" s="33"/>
      <c r="F93" s="33"/>
      <c r="G93" s="33"/>
      <c r="H93" s="33"/>
      <c r="I93" s="33"/>
      <c r="J93" s="34"/>
      <c r="N93" s="35"/>
    </row>
    <row r="94" spans="2:14" hidden="1" x14ac:dyDescent="0.15">
      <c r="D94" s="7"/>
      <c r="E94" s="33"/>
      <c r="F94" s="33"/>
      <c r="G94" s="33"/>
      <c r="H94" s="33"/>
      <c r="I94" s="33"/>
      <c r="J94" s="34"/>
      <c r="N94" s="35"/>
    </row>
    <row r="95" spans="2:14" ht="18" hidden="1" x14ac:dyDescent="0.15">
      <c r="B95" s="120" t="s">
        <v>49</v>
      </c>
      <c r="C95" s="121"/>
      <c r="D95" s="36">
        <v>2017</v>
      </c>
      <c r="E95" s="36">
        <v>2018</v>
      </c>
      <c r="F95" s="36">
        <v>2019</v>
      </c>
      <c r="G95" s="36">
        <v>2020</v>
      </c>
      <c r="H95" s="36">
        <v>2021</v>
      </c>
      <c r="I95" s="10" t="s">
        <v>22</v>
      </c>
      <c r="J95" s="34"/>
      <c r="N95" s="35"/>
    </row>
    <row r="96" spans="2:14" hidden="1" x14ac:dyDescent="0.15">
      <c r="B96" s="122" t="s">
        <v>8</v>
      </c>
      <c r="C96" s="122"/>
      <c r="D96" s="14">
        <v>0</v>
      </c>
      <c r="E96" s="14">
        <v>50123.569999999992</v>
      </c>
      <c r="F96" s="14">
        <v>45983.319999999949</v>
      </c>
      <c r="G96" s="14">
        <v>41339.699999999946</v>
      </c>
      <c r="H96" s="14">
        <v>8769.9000000000015</v>
      </c>
      <c r="I96" s="14">
        <v>146216.48999999987</v>
      </c>
      <c r="J96" s="34"/>
      <c r="N96" s="35"/>
    </row>
    <row r="97" spans="2:14" hidden="1" x14ac:dyDescent="0.15">
      <c r="B97" s="116" t="s">
        <v>23</v>
      </c>
      <c r="C97" s="116"/>
      <c r="D97" s="16">
        <v>0</v>
      </c>
      <c r="E97" s="16">
        <v>506.53000000000003</v>
      </c>
      <c r="F97" s="16">
        <v>27881.789999999997</v>
      </c>
      <c r="G97" s="16">
        <v>4429.6000000000013</v>
      </c>
      <c r="H97" s="16">
        <v>8.27</v>
      </c>
      <c r="I97" s="16">
        <v>32826.189999999995</v>
      </c>
      <c r="J97" s="34"/>
      <c r="N97" s="35"/>
    </row>
    <row r="98" spans="2:14" hidden="1" x14ac:dyDescent="0.15">
      <c r="B98" s="122" t="s">
        <v>15</v>
      </c>
      <c r="C98" s="122"/>
      <c r="D98" s="14">
        <v>0</v>
      </c>
      <c r="E98" s="14">
        <v>482.1</v>
      </c>
      <c r="F98" s="14">
        <v>15554.600000000004</v>
      </c>
      <c r="G98" s="14">
        <v>3985.9600000000019</v>
      </c>
      <c r="H98" s="14">
        <v>6.58</v>
      </c>
      <c r="I98" s="14">
        <v>20029.240000000009</v>
      </c>
      <c r="J98" s="34"/>
      <c r="N98" s="35"/>
    </row>
    <row r="99" spans="2:14" hidden="1" x14ac:dyDescent="0.15">
      <c r="B99" s="116" t="s">
        <v>14</v>
      </c>
      <c r="C99" s="116"/>
      <c r="D99" s="15">
        <v>0</v>
      </c>
      <c r="E99" s="15">
        <v>9837.0599999999977</v>
      </c>
      <c r="F99" s="15">
        <v>84638.219999999972</v>
      </c>
      <c r="G99" s="15">
        <v>-4455.7100000000009</v>
      </c>
      <c r="H99" s="15">
        <v>7593.7399999999943</v>
      </c>
      <c r="I99" s="15">
        <v>97613.309999999954</v>
      </c>
      <c r="J99" s="34"/>
      <c r="N99" s="35"/>
    </row>
    <row r="100" spans="2:14" hidden="1" x14ac:dyDescent="0.15">
      <c r="B100" s="116" t="s">
        <v>13</v>
      </c>
      <c r="C100" s="116"/>
      <c r="D100" s="15">
        <v>0</v>
      </c>
      <c r="E100" s="15">
        <v>3950.49</v>
      </c>
      <c r="F100" s="15">
        <v>10816.250000000002</v>
      </c>
      <c r="G100" s="15">
        <v>5888</v>
      </c>
      <c r="H100" s="15">
        <v>6300</v>
      </c>
      <c r="I100" s="15">
        <v>26954.74</v>
      </c>
      <c r="J100" s="34"/>
      <c r="N100" s="35"/>
    </row>
    <row r="101" spans="2:14" hidden="1" x14ac:dyDescent="0.15">
      <c r="B101" s="116" t="s">
        <v>30</v>
      </c>
      <c r="C101" s="116"/>
      <c r="D101" s="16">
        <v>0</v>
      </c>
      <c r="E101" s="16">
        <v>3821.47</v>
      </c>
      <c r="F101" s="16">
        <v>18028.66</v>
      </c>
      <c r="G101" s="16">
        <v>0</v>
      </c>
      <c r="H101" s="16">
        <v>0</v>
      </c>
      <c r="I101" s="16">
        <v>21850.13</v>
      </c>
      <c r="J101" s="34"/>
      <c r="N101" s="35"/>
    </row>
    <row r="102" spans="2:14" hidden="1" x14ac:dyDescent="0.15">
      <c r="B102" s="117" t="s">
        <v>31</v>
      </c>
      <c r="C102" s="117"/>
      <c r="D102" s="24">
        <v>0</v>
      </c>
      <c r="E102" s="24">
        <v>68721.219999999987</v>
      </c>
      <c r="F102" s="24">
        <v>202902.83999999994</v>
      </c>
      <c r="G102" s="24">
        <v>51187.549999999945</v>
      </c>
      <c r="H102" s="24">
        <v>22678.489999999998</v>
      </c>
      <c r="I102" s="24">
        <v>345490.09999999986</v>
      </c>
      <c r="J102" s="34"/>
      <c r="N102" s="35"/>
    </row>
    <row r="103" spans="2:14" hidden="1" x14ac:dyDescent="0.15">
      <c r="B103" s="118" t="s">
        <v>50</v>
      </c>
      <c r="C103" s="119" t="e">
        <v>#N/A</v>
      </c>
      <c r="D103" s="14">
        <v>0</v>
      </c>
      <c r="E103" s="14">
        <v>15645.529999999997</v>
      </c>
      <c r="F103" s="14">
        <v>329686.69000000006</v>
      </c>
      <c r="G103" s="14">
        <v>274279.42000000004</v>
      </c>
      <c r="H103" s="14">
        <v>-123255.60000000037</v>
      </c>
      <c r="I103" s="14">
        <v>496356.03999999975</v>
      </c>
      <c r="J103" s="34"/>
      <c r="N103" s="35"/>
    </row>
    <row r="104" spans="2:14" hidden="1" x14ac:dyDescent="0.15">
      <c r="B104" s="123" t="s">
        <v>33</v>
      </c>
      <c r="C104" s="124"/>
      <c r="D104" s="25">
        <v>0</v>
      </c>
      <c r="E104" s="25">
        <v>84366.749999999985</v>
      </c>
      <c r="F104" s="25">
        <v>532589.53</v>
      </c>
      <c r="G104" s="25">
        <v>325466.96999999997</v>
      </c>
      <c r="H104" s="25">
        <v>-100577.11000000036</v>
      </c>
      <c r="I104" s="25">
        <v>841846.13999999966</v>
      </c>
      <c r="J104" s="34"/>
      <c r="N104" s="35"/>
    </row>
    <row r="105" spans="2:14" x14ac:dyDescent="0.15">
      <c r="C105" s="33"/>
      <c r="D105" s="33"/>
      <c r="E105" s="33"/>
      <c r="F105" s="33"/>
      <c r="G105" s="33"/>
      <c r="H105" s="33"/>
      <c r="I105" s="33"/>
      <c r="J105" s="34"/>
      <c r="N105" s="35"/>
    </row>
    <row r="106" spans="2:14" x14ac:dyDescent="0.15">
      <c r="C106" s="33"/>
      <c r="D106" s="33"/>
      <c r="E106" s="33"/>
      <c r="F106" s="33"/>
      <c r="G106" s="33"/>
      <c r="H106" s="33"/>
      <c r="I106" s="33"/>
      <c r="J106" s="34"/>
      <c r="N106" s="35"/>
    </row>
  </sheetData>
  <mergeCells count="68">
    <mergeCell ref="B18:B24"/>
    <mergeCell ref="B7:C7"/>
    <mergeCell ref="B8:C8"/>
    <mergeCell ref="B9:C9"/>
    <mergeCell ref="B10:C10"/>
    <mergeCell ref="B11:B17"/>
    <mergeCell ref="B60:C60"/>
    <mergeCell ref="B25:C25"/>
    <mergeCell ref="B26:C26"/>
    <mergeCell ref="B27:C27"/>
    <mergeCell ref="B40:C40"/>
    <mergeCell ref="B41:C41"/>
    <mergeCell ref="B42:C42"/>
    <mergeCell ref="B71:C71"/>
    <mergeCell ref="B72:C72"/>
    <mergeCell ref="B73:C73"/>
    <mergeCell ref="B74:C74"/>
    <mergeCell ref="B29:G29"/>
    <mergeCell ref="B65:C65"/>
    <mergeCell ref="B66:C66"/>
    <mergeCell ref="B67:C67"/>
    <mergeCell ref="B68:C68"/>
    <mergeCell ref="B69:C69"/>
    <mergeCell ref="B70:C70"/>
    <mergeCell ref="B43:C43"/>
    <mergeCell ref="B44:B50"/>
    <mergeCell ref="B51:B57"/>
    <mergeCell ref="B58:C58"/>
    <mergeCell ref="B59:C59"/>
    <mergeCell ref="S43:T43"/>
    <mergeCell ref="S7:T7"/>
    <mergeCell ref="S8:T8"/>
    <mergeCell ref="S9:T9"/>
    <mergeCell ref="S10:T10"/>
    <mergeCell ref="S11:S17"/>
    <mergeCell ref="S18:S24"/>
    <mergeCell ref="S25:T25"/>
    <mergeCell ref="S26:T26"/>
    <mergeCell ref="S27:T27"/>
    <mergeCell ref="S40:T40"/>
    <mergeCell ref="S41:T41"/>
    <mergeCell ref="S42:T42"/>
    <mergeCell ref="S44:S50"/>
    <mergeCell ref="S51:S57"/>
    <mergeCell ref="S58:T58"/>
    <mergeCell ref="S59:T59"/>
    <mergeCell ref="S60:T60"/>
    <mergeCell ref="B104:C104"/>
    <mergeCell ref="B95:C95"/>
    <mergeCell ref="B96:C96"/>
    <mergeCell ref="B97:C97"/>
    <mergeCell ref="B98:C98"/>
    <mergeCell ref="B99:C99"/>
    <mergeCell ref="B75:L75"/>
    <mergeCell ref="B100:C100"/>
    <mergeCell ref="B101:C101"/>
    <mergeCell ref="B102:C102"/>
    <mergeCell ref="B103:C103"/>
    <mergeCell ref="B82:C82"/>
    <mergeCell ref="B83:C83"/>
    <mergeCell ref="B84:C84"/>
    <mergeCell ref="B85:C85"/>
    <mergeCell ref="B86:C86"/>
    <mergeCell ref="B87:C87"/>
    <mergeCell ref="B88:C88"/>
    <mergeCell ref="B89:C89"/>
    <mergeCell ref="B90:C90"/>
    <mergeCell ref="B91:C9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B8744-6171-464C-9229-D63F1C7592D9}">
  <dimension ref="B2:Q148"/>
  <sheetViews>
    <sheetView showGridLines="0" workbookViewId="0">
      <selection activeCell="B146" sqref="B124:N146"/>
    </sheetView>
  </sheetViews>
  <sheetFormatPr baseColWidth="10" defaultColWidth="8.6640625" defaultRowHeight="14" x14ac:dyDescent="0.15"/>
  <cols>
    <col min="1" max="1" width="8.6640625" style="67"/>
    <col min="2" max="2" width="12.5" style="67" customWidth="1"/>
    <col min="3" max="3" width="13.6640625" style="67" customWidth="1"/>
    <col min="4" max="7" width="13.5" style="67" customWidth="1"/>
    <col min="8" max="13" width="12.5" style="67" customWidth="1"/>
    <col min="14" max="14" width="13.6640625" style="67" customWidth="1"/>
    <col min="15" max="15" width="8.6640625" style="67"/>
    <col min="16" max="16" width="9.5" style="67" bestFit="1" customWidth="1"/>
    <col min="17" max="16384" width="8.6640625" style="67"/>
  </cols>
  <sheetData>
    <row r="2" spans="2:7" ht="16" hidden="1" x14ac:dyDescent="0.15">
      <c r="B2" s="2" t="s">
        <v>123</v>
      </c>
    </row>
    <row r="3" spans="2:7" ht="15" hidden="1" x14ac:dyDescent="0.15">
      <c r="B3" s="68" t="s">
        <v>79</v>
      </c>
      <c r="C3" s="69"/>
      <c r="D3" s="70" t="s">
        <v>0</v>
      </c>
    </row>
    <row r="4" spans="2:7" hidden="1" x14ac:dyDescent="0.15">
      <c r="B4" s="71" t="s">
        <v>40</v>
      </c>
      <c r="C4" s="72"/>
      <c r="D4" s="73">
        <v>93489288.214514911</v>
      </c>
    </row>
    <row r="5" spans="2:7" hidden="1" x14ac:dyDescent="0.15">
      <c r="B5" s="71" t="s">
        <v>41</v>
      </c>
      <c r="C5" s="72"/>
      <c r="D5" s="73">
        <v>4000000.2319534281</v>
      </c>
    </row>
    <row r="6" spans="2:7" ht="15" hidden="1" x14ac:dyDescent="0.15">
      <c r="B6" s="71" t="s">
        <v>80</v>
      </c>
      <c r="C6" s="72"/>
      <c r="D6" s="73">
        <v>2667038.6</v>
      </c>
      <c r="E6" s="74" t="s">
        <v>56</v>
      </c>
    </row>
    <row r="7" spans="2:7" hidden="1" x14ac:dyDescent="0.15">
      <c r="B7" s="71" t="s">
        <v>81</v>
      </c>
      <c r="C7" s="72"/>
      <c r="D7" s="73">
        <v>527051.95455613465</v>
      </c>
      <c r="G7" s="75"/>
    </row>
    <row r="8" spans="2:7" hidden="1" x14ac:dyDescent="0.15">
      <c r="B8" s="71" t="s">
        <v>44</v>
      </c>
      <c r="C8" s="72"/>
      <c r="D8" s="73">
        <v>141697.82054552462</v>
      </c>
    </row>
    <row r="9" spans="2:7" hidden="1" x14ac:dyDescent="0.15">
      <c r="B9" s="71" t="s">
        <v>4</v>
      </c>
      <c r="C9" s="72"/>
      <c r="D9" s="73">
        <v>135341.42739539291</v>
      </c>
    </row>
    <row r="10" spans="2:7" hidden="1" x14ac:dyDescent="0.15">
      <c r="B10" s="71" t="s">
        <v>5</v>
      </c>
      <c r="C10" s="72"/>
      <c r="D10" s="73">
        <v>548788.36868776428</v>
      </c>
    </row>
    <row r="11" spans="2:7" hidden="1" x14ac:dyDescent="0.15">
      <c r="B11" s="71" t="s">
        <v>82</v>
      </c>
      <c r="C11" s="72"/>
      <c r="D11" s="73">
        <v>250000</v>
      </c>
    </row>
    <row r="12" spans="2:7" hidden="1" x14ac:dyDescent="0.15">
      <c r="B12" s="71" t="s">
        <v>83</v>
      </c>
      <c r="C12" s="72"/>
      <c r="D12" s="73">
        <v>1499992.7805287906</v>
      </c>
    </row>
    <row r="13" spans="2:7" hidden="1" x14ac:dyDescent="0.15">
      <c r="B13" s="71" t="s">
        <v>84</v>
      </c>
      <c r="C13" s="72"/>
      <c r="D13" s="73">
        <v>814271.4975816207</v>
      </c>
    </row>
    <row r="14" spans="2:7" hidden="1" x14ac:dyDescent="0.15">
      <c r="B14" s="71" t="s">
        <v>42</v>
      </c>
      <c r="C14" s="72"/>
      <c r="D14" s="73">
        <v>1103808.57766758</v>
      </c>
    </row>
    <row r="15" spans="2:7" hidden="1" x14ac:dyDescent="0.15">
      <c r="B15" s="71" t="s">
        <v>85</v>
      </c>
      <c r="C15" s="72"/>
      <c r="D15" s="73">
        <v>1999999.2848839303</v>
      </c>
    </row>
    <row r="16" spans="2:7" hidden="1" x14ac:dyDescent="0.15">
      <c r="B16" s="71" t="s">
        <v>86</v>
      </c>
      <c r="C16" s="72"/>
      <c r="D16" s="73">
        <v>116506.74596582982</v>
      </c>
    </row>
    <row r="17" spans="2:12" hidden="1" x14ac:dyDescent="0.15">
      <c r="B17" s="71" t="s">
        <v>63</v>
      </c>
      <c r="C17" s="72"/>
      <c r="D17" s="73">
        <v>27424.906951599634</v>
      </c>
    </row>
    <row r="18" spans="2:12" hidden="1" x14ac:dyDescent="0.15">
      <c r="B18" s="71" t="s">
        <v>87</v>
      </c>
      <c r="C18" s="72"/>
      <c r="D18" s="73">
        <v>237017.3343511537</v>
      </c>
    </row>
    <row r="19" spans="2:12" ht="15" hidden="1" x14ac:dyDescent="0.15">
      <c r="B19" s="71" t="s">
        <v>124</v>
      </c>
      <c r="C19" s="72"/>
      <c r="D19" s="73">
        <v>234602.74</v>
      </c>
      <c r="E19" s="74" t="s">
        <v>57</v>
      </c>
    </row>
    <row r="20" spans="2:12" ht="15" hidden="1" x14ac:dyDescent="0.15">
      <c r="B20" s="76" t="s">
        <v>22</v>
      </c>
      <c r="C20" s="77"/>
      <c r="D20" s="78">
        <f>SUM(D4:D19)</f>
        <v>107792830.48558363</v>
      </c>
    </row>
    <row r="21" spans="2:12" ht="16.5" hidden="1" customHeight="1" x14ac:dyDescent="0.15">
      <c r="B21" s="74" t="s">
        <v>88</v>
      </c>
    </row>
    <row r="22" spans="2:12" ht="16.5" hidden="1" customHeight="1" x14ac:dyDescent="0.15">
      <c r="B22" s="74" t="s">
        <v>89</v>
      </c>
    </row>
    <row r="24" spans="2:12" ht="16" x14ac:dyDescent="0.15">
      <c r="B24" s="2" t="s">
        <v>90</v>
      </c>
      <c r="C24" s="79"/>
      <c r="D24" s="79"/>
      <c r="E24" s="79"/>
      <c r="F24" s="79"/>
      <c r="G24" s="79"/>
      <c r="H24" s="79"/>
      <c r="I24" s="79"/>
      <c r="J24" s="79"/>
      <c r="L24" s="79"/>
    </row>
    <row r="25" spans="2:12" ht="16" x14ac:dyDescent="0.15">
      <c r="B25" s="80" t="s">
        <v>47</v>
      </c>
      <c r="C25" s="81"/>
      <c r="D25" s="82">
        <v>2022</v>
      </c>
      <c r="E25" s="82">
        <v>2023</v>
      </c>
      <c r="F25" s="82">
        <v>2024</v>
      </c>
      <c r="G25" s="68" t="s">
        <v>125</v>
      </c>
    </row>
    <row r="26" spans="2:12" x14ac:dyDescent="0.15">
      <c r="B26" s="71" t="s">
        <v>18</v>
      </c>
      <c r="C26" s="72"/>
      <c r="D26" s="83">
        <v>1943458.7068636287</v>
      </c>
      <c r="E26" s="83">
        <v>1005835.5634502559</v>
      </c>
      <c r="F26" s="83">
        <v>1324948</v>
      </c>
      <c r="G26" s="83">
        <f>SUM(D26:F26)</f>
        <v>4274242.2703138851</v>
      </c>
    </row>
    <row r="27" spans="2:12" x14ac:dyDescent="0.15">
      <c r="B27" s="84" t="s">
        <v>39</v>
      </c>
      <c r="C27" s="85"/>
      <c r="D27" s="86">
        <v>2396361.1132104858</v>
      </c>
      <c r="E27" s="86">
        <v>1943677.0438710414</v>
      </c>
      <c r="F27" s="86">
        <v>1987535.0000000002</v>
      </c>
      <c r="G27" s="86">
        <f t="shared" ref="G27:G39" si="0">SUM(D27:F27)</f>
        <v>6327573.1570815276</v>
      </c>
    </row>
    <row r="28" spans="2:12" x14ac:dyDescent="0.15">
      <c r="B28" s="84" t="s">
        <v>45</v>
      </c>
      <c r="C28" s="85"/>
      <c r="D28" s="86">
        <v>2667705.8782356679</v>
      </c>
      <c r="E28" s="86">
        <v>2782389.1392627046</v>
      </c>
      <c r="F28" s="86">
        <v>2933661.5328961359</v>
      </c>
      <c r="G28" s="86">
        <f t="shared" si="0"/>
        <v>8383756.5503945081</v>
      </c>
    </row>
    <row r="29" spans="2:12" x14ac:dyDescent="0.15">
      <c r="B29" s="84" t="s">
        <v>36</v>
      </c>
      <c r="C29" s="85"/>
      <c r="D29" s="86">
        <v>1893760.9734285946</v>
      </c>
      <c r="E29" s="86">
        <v>2200661.0703639435</v>
      </c>
      <c r="F29" s="86">
        <v>2628052</v>
      </c>
      <c r="G29" s="86">
        <f t="shared" si="0"/>
        <v>6722474.0437925383</v>
      </c>
    </row>
    <row r="30" spans="2:12" x14ac:dyDescent="0.15">
      <c r="B30" s="84" t="s">
        <v>16</v>
      </c>
      <c r="C30" s="85"/>
      <c r="D30" s="86">
        <v>1645571.9902356449</v>
      </c>
      <c r="E30" s="86">
        <v>1701978.5520059154</v>
      </c>
      <c r="F30" s="86">
        <v>1648788.0000000002</v>
      </c>
      <c r="G30" s="86">
        <f t="shared" si="0"/>
        <v>4996338.5422415603</v>
      </c>
    </row>
    <row r="31" spans="2:12" x14ac:dyDescent="0.15">
      <c r="B31" s="84" t="s">
        <v>34</v>
      </c>
      <c r="C31" s="85"/>
      <c r="D31" s="86">
        <v>1788002.9019666067</v>
      </c>
      <c r="E31" s="86">
        <v>1383537.0000000002</v>
      </c>
      <c r="F31" s="86">
        <v>1408807</v>
      </c>
      <c r="G31" s="86">
        <f t="shared" si="0"/>
        <v>4580346.9019666072</v>
      </c>
    </row>
    <row r="32" spans="2:12" x14ac:dyDescent="0.15">
      <c r="B32" s="84" t="s">
        <v>17</v>
      </c>
      <c r="C32" s="85"/>
      <c r="D32" s="86">
        <v>3462019.4629414361</v>
      </c>
      <c r="E32" s="86">
        <v>2567096.1824006746</v>
      </c>
      <c r="F32" s="86">
        <v>2818149</v>
      </c>
      <c r="G32" s="86">
        <f t="shared" si="0"/>
        <v>8847264.6453421116</v>
      </c>
    </row>
    <row r="33" spans="2:15" x14ac:dyDescent="0.15">
      <c r="B33" s="84" t="s">
        <v>21</v>
      </c>
      <c r="C33" s="85"/>
      <c r="D33" s="86">
        <v>3144220.7015385367</v>
      </c>
      <c r="E33" s="86">
        <v>3837107.7580220141</v>
      </c>
      <c r="F33" s="86">
        <v>4013937.7280666684</v>
      </c>
      <c r="G33" s="86">
        <f t="shared" si="0"/>
        <v>10995266.187627219</v>
      </c>
    </row>
    <row r="34" spans="2:15" x14ac:dyDescent="0.15">
      <c r="B34" s="84" t="s">
        <v>35</v>
      </c>
      <c r="C34" s="85"/>
      <c r="D34" s="86">
        <v>4315306.264865825</v>
      </c>
      <c r="E34" s="86">
        <v>3526312.2271484281</v>
      </c>
      <c r="F34" s="86">
        <v>4143399.9999999995</v>
      </c>
      <c r="G34" s="86">
        <f t="shared" si="0"/>
        <v>11985018.492014254</v>
      </c>
    </row>
    <row r="35" spans="2:15" x14ac:dyDescent="0.15">
      <c r="B35" s="84" t="s">
        <v>38</v>
      </c>
      <c r="C35" s="85"/>
      <c r="D35" s="86">
        <v>149999.65946174285</v>
      </c>
      <c r="E35" s="86">
        <v>0</v>
      </c>
      <c r="F35" s="86">
        <v>0</v>
      </c>
      <c r="G35" s="86">
        <f t="shared" si="0"/>
        <v>149999.65946174285</v>
      </c>
    </row>
    <row r="36" spans="2:15" x14ac:dyDescent="0.15">
      <c r="B36" s="84" t="s">
        <v>20</v>
      </c>
      <c r="C36" s="85"/>
      <c r="D36" s="86">
        <v>32793.522044233556</v>
      </c>
      <c r="E36" s="86">
        <v>0</v>
      </c>
      <c r="F36" s="86">
        <v>0</v>
      </c>
      <c r="G36" s="86">
        <f t="shared" si="0"/>
        <v>32793.522044233556</v>
      </c>
    </row>
    <row r="37" spans="2:15" x14ac:dyDescent="0.15">
      <c r="B37" s="84" t="s">
        <v>91</v>
      </c>
      <c r="C37" s="85"/>
      <c r="D37" s="86">
        <v>0</v>
      </c>
      <c r="E37" s="86">
        <v>0</v>
      </c>
      <c r="F37" s="86">
        <v>0</v>
      </c>
      <c r="G37" s="86">
        <f t="shared" si="0"/>
        <v>0</v>
      </c>
    </row>
    <row r="38" spans="2:15" x14ac:dyDescent="0.15">
      <c r="B38" s="84" t="s">
        <v>92</v>
      </c>
      <c r="C38" s="85"/>
      <c r="D38" s="86">
        <v>0</v>
      </c>
      <c r="E38" s="86">
        <v>0</v>
      </c>
      <c r="F38" s="86">
        <v>0</v>
      </c>
      <c r="G38" s="86">
        <f t="shared" si="0"/>
        <v>0</v>
      </c>
    </row>
    <row r="39" spans="2:15" x14ac:dyDescent="0.15">
      <c r="B39" s="87" t="s">
        <v>46</v>
      </c>
      <c r="C39" s="88"/>
      <c r="D39" s="86">
        <v>2181853.2937088655</v>
      </c>
      <c r="E39" s="86">
        <v>793373.68256464205</v>
      </c>
      <c r="F39" s="86">
        <v>1332346.4421475753</v>
      </c>
      <c r="G39" s="86">
        <f t="shared" si="0"/>
        <v>4307573.4184210831</v>
      </c>
    </row>
    <row r="40" spans="2:15" ht="15" x14ac:dyDescent="0.15">
      <c r="B40" s="80" t="s">
        <v>22</v>
      </c>
      <c r="C40" s="89"/>
      <c r="D40" s="78">
        <f>SUM(D26:D39)</f>
        <v>25621054.468501266</v>
      </c>
      <c r="E40" s="78">
        <f t="shared" ref="E40:G40" si="1">SUM(E26:E39)</f>
        <v>21741968.21908962</v>
      </c>
      <c r="F40" s="78">
        <f t="shared" si="1"/>
        <v>24239624.703110378</v>
      </c>
      <c r="G40" s="78">
        <f t="shared" si="1"/>
        <v>71602647.390701264</v>
      </c>
      <c r="I40" s="75"/>
      <c r="J40" s="75"/>
      <c r="K40" s="75"/>
    </row>
    <row r="41" spans="2:15" ht="26.5" customHeight="1" x14ac:dyDescent="0.15">
      <c r="B41" s="140" t="s">
        <v>132</v>
      </c>
      <c r="C41" s="140"/>
      <c r="D41" s="140"/>
      <c r="E41" s="140"/>
      <c r="F41" s="140"/>
      <c r="G41" s="140"/>
      <c r="I41" s="90"/>
      <c r="J41" s="75"/>
    </row>
    <row r="42" spans="2:15" x14ac:dyDescent="0.15">
      <c r="E42" s="75"/>
      <c r="F42" s="75"/>
      <c r="I42" s="75"/>
      <c r="K42" s="91"/>
      <c r="L42" s="91"/>
    </row>
    <row r="43" spans="2:15" ht="16" x14ac:dyDescent="0.15">
      <c r="B43" s="2" t="s">
        <v>126</v>
      </c>
      <c r="C43" s="91"/>
      <c r="D43" s="92"/>
      <c r="E43" s="92"/>
      <c r="F43" s="92"/>
      <c r="G43" s="92"/>
      <c r="H43" s="91"/>
      <c r="I43" s="91"/>
      <c r="J43" s="92"/>
      <c r="K43" s="92"/>
      <c r="L43" s="92"/>
      <c r="M43" s="91"/>
      <c r="N43" s="91"/>
    </row>
    <row r="44" spans="2:15" x14ac:dyDescent="0.15">
      <c r="B44" s="91"/>
      <c r="C44" s="91"/>
      <c r="D44" s="91"/>
      <c r="E44" s="91"/>
      <c r="F44" s="91"/>
      <c r="G44" s="91"/>
      <c r="H44" s="91"/>
      <c r="I44" s="91"/>
      <c r="J44" s="91"/>
      <c r="K44" s="91"/>
      <c r="L44" s="91"/>
      <c r="M44" s="91"/>
      <c r="N44" s="91"/>
    </row>
    <row r="45" spans="2:15" ht="18" x14ac:dyDescent="0.15">
      <c r="B45" s="141">
        <v>2022</v>
      </c>
      <c r="C45" s="142"/>
      <c r="D45" s="93" t="s">
        <v>18</v>
      </c>
      <c r="E45" s="93" t="s">
        <v>39</v>
      </c>
      <c r="F45" s="94" t="s">
        <v>45</v>
      </c>
      <c r="G45" s="94" t="s">
        <v>36</v>
      </c>
      <c r="H45" s="94" t="s">
        <v>16</v>
      </c>
      <c r="I45" s="94" t="s">
        <v>34</v>
      </c>
      <c r="J45" s="94" t="s">
        <v>17</v>
      </c>
      <c r="K45" s="94" t="s">
        <v>21</v>
      </c>
      <c r="L45" s="94" t="s">
        <v>35</v>
      </c>
      <c r="M45" s="94" t="s">
        <v>46</v>
      </c>
      <c r="N45" s="94" t="s">
        <v>22</v>
      </c>
    </row>
    <row r="46" spans="2:15" x14ac:dyDescent="0.15">
      <c r="B46" s="143" t="s">
        <v>8</v>
      </c>
      <c r="C46" s="144"/>
      <c r="D46" s="73">
        <v>522147.02425107255</v>
      </c>
      <c r="E46" s="73">
        <v>463264.95432307385</v>
      </c>
      <c r="F46" s="73">
        <v>638440.59411046142</v>
      </c>
      <c r="G46" s="73">
        <v>517647.9034473623</v>
      </c>
      <c r="H46" s="73">
        <v>356226.26987007167</v>
      </c>
      <c r="I46" s="73">
        <v>476880.48815554939</v>
      </c>
      <c r="J46" s="73">
        <v>820600.32828832022</v>
      </c>
      <c r="K46" s="73">
        <v>588480.44242877048</v>
      </c>
      <c r="L46" s="73">
        <v>857183.25499187282</v>
      </c>
      <c r="M46" s="73">
        <v>1270059.4459320435</v>
      </c>
      <c r="N46" s="73">
        <f>SUM(D46:M46)</f>
        <v>6510930.7057985989</v>
      </c>
      <c r="O46" s="95"/>
    </row>
    <row r="47" spans="2:15" x14ac:dyDescent="0.15">
      <c r="B47" s="145" t="s">
        <v>9</v>
      </c>
      <c r="C47" s="146"/>
      <c r="D47" s="73">
        <v>7126.9939168638048</v>
      </c>
      <c r="E47" s="73">
        <v>6843.9929030077728</v>
      </c>
      <c r="F47" s="73">
        <v>80728.723991658873</v>
      </c>
      <c r="G47" s="73">
        <v>11046.438993078744</v>
      </c>
      <c r="H47" s="73">
        <v>23718.568218992903</v>
      </c>
      <c r="I47" s="73">
        <v>9999.1297735721528</v>
      </c>
      <c r="J47" s="73">
        <v>22016.846907739098</v>
      </c>
      <c r="K47" s="73">
        <v>13719.144981412639</v>
      </c>
      <c r="L47" s="73">
        <v>10436.673538178575</v>
      </c>
      <c r="M47" s="73">
        <v>24281.93376309564</v>
      </c>
      <c r="N47" s="73">
        <f t="shared" ref="N47:N64" si="2">SUM(D47:M47)</f>
        <v>209918.44698760021</v>
      </c>
      <c r="O47" s="95"/>
    </row>
    <row r="48" spans="2:15" x14ac:dyDescent="0.15">
      <c r="B48" s="145" t="s">
        <v>10</v>
      </c>
      <c r="C48" s="146"/>
      <c r="D48" s="73">
        <v>30048.153243660239</v>
      </c>
      <c r="E48" s="73">
        <v>22510.431558894717</v>
      </c>
      <c r="F48" s="73">
        <v>60065.307853167047</v>
      </c>
      <c r="G48" s="73">
        <v>74634.723039236225</v>
      </c>
      <c r="H48" s="73">
        <v>43783.423756978707</v>
      </c>
      <c r="I48" s="73">
        <v>29997.389320716455</v>
      </c>
      <c r="J48" s="73">
        <v>77043.692613217296</v>
      </c>
      <c r="K48" s="73">
        <v>68734.280074202194</v>
      </c>
      <c r="L48" s="73">
        <v>16670.084468968103</v>
      </c>
      <c r="M48" s="73">
        <v>79483.867626286927</v>
      </c>
      <c r="N48" s="73">
        <f t="shared" si="2"/>
        <v>502971.35355532798</v>
      </c>
      <c r="O48" s="95"/>
    </row>
    <row r="49" spans="2:16" x14ac:dyDescent="0.15">
      <c r="B49" s="145" t="s">
        <v>11</v>
      </c>
      <c r="C49" s="146"/>
      <c r="D49" s="73">
        <v>13915.783916863806</v>
      </c>
      <c r="E49" s="73">
        <v>6843.9929030077728</v>
      </c>
      <c r="F49" s="73">
        <v>16350.490030415682</v>
      </c>
      <c r="G49" s="73">
        <v>12076.360713078742</v>
      </c>
      <c r="H49" s="73">
        <v>7168.528218992903</v>
      </c>
      <c r="I49" s="73">
        <v>10685.082197049134</v>
      </c>
      <c r="J49" s="73">
        <v>23820.376907739097</v>
      </c>
      <c r="K49" s="73">
        <v>34066.637693996527</v>
      </c>
      <c r="L49" s="73">
        <v>0</v>
      </c>
      <c r="M49" s="73">
        <v>11565.71746309564</v>
      </c>
      <c r="N49" s="73">
        <f t="shared" si="2"/>
        <v>136492.97004423931</v>
      </c>
      <c r="O49" s="95"/>
    </row>
    <row r="50" spans="2:16" x14ac:dyDescent="0.15">
      <c r="B50" s="147" t="s">
        <v>12</v>
      </c>
      <c r="C50" s="148"/>
      <c r="D50" s="108">
        <v>100597.18502212752</v>
      </c>
      <c r="E50" s="108">
        <v>170223.41322600891</v>
      </c>
      <c r="F50" s="108">
        <v>203114.68545476257</v>
      </c>
      <c r="G50" s="108">
        <v>99042.434535639273</v>
      </c>
      <c r="H50" s="108">
        <v>92148.313261986477</v>
      </c>
      <c r="I50" s="108">
        <v>168721.36592517298</v>
      </c>
      <c r="J50" s="108">
        <v>240429.56874663479</v>
      </c>
      <c r="K50" s="108">
        <v>210265.73191786068</v>
      </c>
      <c r="L50" s="108">
        <v>315641.40368697152</v>
      </c>
      <c r="M50" s="108">
        <v>106851.9892264752</v>
      </c>
      <c r="N50" s="108">
        <f t="shared" si="2"/>
        <v>1707036.0910036399</v>
      </c>
      <c r="O50" s="95"/>
    </row>
    <row r="51" spans="2:16" x14ac:dyDescent="0.15">
      <c r="B51" s="149" t="s">
        <v>13</v>
      </c>
      <c r="C51" s="19" t="s">
        <v>107</v>
      </c>
      <c r="D51" s="83">
        <v>13091.770034131152</v>
      </c>
      <c r="E51" s="83">
        <v>14252.196781848348</v>
      </c>
      <c r="F51" s="83">
        <v>34387.623023665961</v>
      </c>
      <c r="G51" s="83">
        <v>4664.9309948293348</v>
      </c>
      <c r="H51" s="83">
        <v>18662.562467985786</v>
      </c>
      <c r="I51" s="83">
        <v>36761.648888898104</v>
      </c>
      <c r="J51" s="83">
        <v>37977.476769805216</v>
      </c>
      <c r="K51" s="83">
        <v>39633.144911869007</v>
      </c>
      <c r="L51" s="83">
        <v>118804.15621122844</v>
      </c>
      <c r="M51" s="83">
        <v>15528.531598513015</v>
      </c>
      <c r="N51" s="83">
        <f t="shared" si="2"/>
        <v>333764.04168277438</v>
      </c>
      <c r="O51" s="95"/>
      <c r="P51" s="95"/>
    </row>
    <row r="52" spans="2:16" x14ac:dyDescent="0.15">
      <c r="B52" s="150"/>
      <c r="C52" s="20" t="s">
        <v>111</v>
      </c>
      <c r="D52" s="73">
        <v>26183.540068262304</v>
      </c>
      <c r="E52" s="73">
        <v>28504.393563696696</v>
      </c>
      <c r="F52" s="73">
        <v>68775.246047331922</v>
      </c>
      <c r="G52" s="73">
        <v>9329.8619896586697</v>
      </c>
      <c r="H52" s="73">
        <v>37325.124935971573</v>
      </c>
      <c r="I52" s="73">
        <v>73523.297777796208</v>
      </c>
      <c r="J52" s="73">
        <v>75954.953539610433</v>
      </c>
      <c r="K52" s="73">
        <v>79266.289823738014</v>
      </c>
      <c r="L52" s="73">
        <v>237608.31242245689</v>
      </c>
      <c r="M52" s="73">
        <v>31057.063197026029</v>
      </c>
      <c r="N52" s="73">
        <f t="shared" si="2"/>
        <v>667528.08336554875</v>
      </c>
      <c r="O52" s="95"/>
    </row>
    <row r="53" spans="2:16" x14ac:dyDescent="0.15">
      <c r="B53" s="150"/>
      <c r="C53" s="20" t="s">
        <v>108</v>
      </c>
      <c r="D53" s="73">
        <v>52367.080136524608</v>
      </c>
      <c r="E53" s="73">
        <v>57008.787127393392</v>
      </c>
      <c r="F53" s="73">
        <v>137550.49209466384</v>
      </c>
      <c r="G53" s="73">
        <v>18659.723979317339</v>
      </c>
      <c r="H53" s="73">
        <v>74650.249871943146</v>
      </c>
      <c r="I53" s="73">
        <v>147046.59555559242</v>
      </c>
      <c r="J53" s="73">
        <v>151909.90707922087</v>
      </c>
      <c r="K53" s="73">
        <v>158532.57964747603</v>
      </c>
      <c r="L53" s="73">
        <v>475216.62484491378</v>
      </c>
      <c r="M53" s="73">
        <v>62114.126394052058</v>
      </c>
      <c r="N53" s="73">
        <f t="shared" si="2"/>
        <v>1335056.1667310975</v>
      </c>
      <c r="O53" s="95"/>
    </row>
    <row r="54" spans="2:16" x14ac:dyDescent="0.15">
      <c r="B54" s="150"/>
      <c r="C54" s="20" t="s">
        <v>28</v>
      </c>
      <c r="D54" s="73">
        <v>130917.70034131152</v>
      </c>
      <c r="E54" s="73">
        <v>142521.96781848348</v>
      </c>
      <c r="F54" s="73">
        <v>343876.23023665958</v>
      </c>
      <c r="G54" s="73">
        <v>46649.309948293347</v>
      </c>
      <c r="H54" s="73">
        <v>186625.62467985786</v>
      </c>
      <c r="I54" s="73">
        <v>367616.48888898105</v>
      </c>
      <c r="J54" s="73">
        <v>379774.76769805216</v>
      </c>
      <c r="K54" s="73">
        <v>396331.44911869004</v>
      </c>
      <c r="L54" s="73">
        <v>1188041.5621122844</v>
      </c>
      <c r="M54" s="73">
        <v>155285.31598513015</v>
      </c>
      <c r="N54" s="73">
        <f t="shared" si="2"/>
        <v>3337640.4168277439</v>
      </c>
      <c r="O54" s="95"/>
    </row>
    <row r="55" spans="2:16" x14ac:dyDescent="0.15">
      <c r="B55" s="150"/>
      <c r="C55" s="20" t="s">
        <v>106</v>
      </c>
      <c r="D55" s="73">
        <v>13091.770034131152</v>
      </c>
      <c r="E55" s="73">
        <v>14252.196781848348</v>
      </c>
      <c r="F55" s="73">
        <v>34387.623023665961</v>
      </c>
      <c r="G55" s="73">
        <v>4664.9309948293348</v>
      </c>
      <c r="H55" s="73">
        <v>18662.562467985786</v>
      </c>
      <c r="I55" s="73">
        <v>36761.648888898104</v>
      </c>
      <c r="J55" s="73">
        <v>37977.476769805216</v>
      </c>
      <c r="K55" s="73">
        <v>39633.144911869007</v>
      </c>
      <c r="L55" s="73">
        <v>118804.15621122844</v>
      </c>
      <c r="M55" s="73">
        <v>15528.531598513015</v>
      </c>
      <c r="N55" s="73">
        <f t="shared" si="2"/>
        <v>333764.04168277438</v>
      </c>
      <c r="O55" s="95"/>
    </row>
    <row r="56" spans="2:16" x14ac:dyDescent="0.15">
      <c r="B56" s="150"/>
      <c r="C56" s="20" t="s">
        <v>7</v>
      </c>
      <c r="D56" s="73">
        <v>26183.540068262304</v>
      </c>
      <c r="E56" s="73">
        <v>28504.393563696696</v>
      </c>
      <c r="F56" s="73">
        <v>68775.246047331922</v>
      </c>
      <c r="G56" s="73">
        <v>9329.8619896586697</v>
      </c>
      <c r="H56" s="73">
        <v>37325.124935971573</v>
      </c>
      <c r="I56" s="73">
        <v>73523.297777796208</v>
      </c>
      <c r="J56" s="73">
        <v>75954.953539610433</v>
      </c>
      <c r="K56" s="73">
        <v>79266.289823738014</v>
      </c>
      <c r="L56" s="73">
        <v>237608.31242245689</v>
      </c>
      <c r="M56" s="73">
        <v>31057.063197026029</v>
      </c>
      <c r="N56" s="73">
        <f t="shared" si="2"/>
        <v>667528.08336554875</v>
      </c>
      <c r="O56" s="95"/>
    </row>
    <row r="57" spans="2:16" x14ac:dyDescent="0.15">
      <c r="B57" s="151"/>
      <c r="C57" s="21" t="s">
        <v>109</v>
      </c>
      <c r="D57" s="109">
        <v>0</v>
      </c>
      <c r="E57" s="109">
        <v>0</v>
      </c>
      <c r="F57" s="109">
        <v>0</v>
      </c>
      <c r="G57" s="109">
        <v>0</v>
      </c>
      <c r="H57" s="109">
        <v>0</v>
      </c>
      <c r="I57" s="109">
        <v>0</v>
      </c>
      <c r="J57" s="109">
        <v>0</v>
      </c>
      <c r="K57" s="109">
        <v>0</v>
      </c>
      <c r="L57" s="109">
        <v>0</v>
      </c>
      <c r="M57" s="109">
        <v>0</v>
      </c>
      <c r="N57" s="109">
        <v>0</v>
      </c>
      <c r="O57" s="95"/>
    </row>
    <row r="58" spans="2:16" x14ac:dyDescent="0.15">
      <c r="B58" s="152" t="s">
        <v>30</v>
      </c>
      <c r="C58" s="22" t="s">
        <v>107</v>
      </c>
      <c r="D58" s="73">
        <v>0</v>
      </c>
      <c r="E58" s="73">
        <v>0</v>
      </c>
      <c r="F58" s="73">
        <v>0</v>
      </c>
      <c r="G58" s="73">
        <v>0</v>
      </c>
      <c r="H58" s="73">
        <v>0</v>
      </c>
      <c r="I58" s="73">
        <v>0</v>
      </c>
      <c r="J58" s="73">
        <v>0</v>
      </c>
      <c r="K58" s="73">
        <v>0</v>
      </c>
      <c r="L58" s="73">
        <v>0</v>
      </c>
      <c r="M58" s="73">
        <v>0</v>
      </c>
      <c r="N58" s="73">
        <v>0</v>
      </c>
      <c r="O58" s="95"/>
      <c r="P58" s="95"/>
    </row>
    <row r="59" spans="2:16" x14ac:dyDescent="0.15">
      <c r="B59" s="152"/>
      <c r="C59" s="20" t="s">
        <v>111</v>
      </c>
      <c r="D59" s="73">
        <v>0</v>
      </c>
      <c r="E59" s="73">
        <v>0</v>
      </c>
      <c r="F59" s="73">
        <v>0</v>
      </c>
      <c r="G59" s="73">
        <v>0</v>
      </c>
      <c r="H59" s="73">
        <v>0</v>
      </c>
      <c r="I59" s="73">
        <v>0</v>
      </c>
      <c r="J59" s="73">
        <v>0</v>
      </c>
      <c r="K59" s="73">
        <v>0</v>
      </c>
      <c r="L59" s="73">
        <v>0</v>
      </c>
      <c r="M59" s="73">
        <v>0</v>
      </c>
      <c r="N59" s="73">
        <v>0</v>
      </c>
      <c r="O59" s="95"/>
    </row>
    <row r="60" spans="2:16" x14ac:dyDescent="0.15">
      <c r="B60" s="152"/>
      <c r="C60" s="20" t="s">
        <v>108</v>
      </c>
      <c r="D60" s="73">
        <v>132810.23897960628</v>
      </c>
      <c r="E60" s="73">
        <v>154244.29740611461</v>
      </c>
      <c r="F60" s="73">
        <v>108719.91179988939</v>
      </c>
      <c r="G60" s="73">
        <v>146678.4622379647</v>
      </c>
      <c r="H60" s="73">
        <v>92676.61484825956</v>
      </c>
      <c r="I60" s="73">
        <v>19998.259547144306</v>
      </c>
      <c r="J60" s="73">
        <v>189726.39466370779</v>
      </c>
      <c r="K60" s="73">
        <v>179911.44384492675</v>
      </c>
      <c r="L60" s="73">
        <v>0</v>
      </c>
      <c r="M60" s="73">
        <v>0</v>
      </c>
      <c r="N60" s="73">
        <f t="shared" si="2"/>
        <v>1024765.6233276135</v>
      </c>
      <c r="O60" s="95"/>
    </row>
    <row r="61" spans="2:16" x14ac:dyDescent="0.15">
      <c r="B61" s="152"/>
      <c r="C61" s="20" t="s">
        <v>28</v>
      </c>
      <c r="D61" s="73">
        <v>464835.83642862196</v>
      </c>
      <c r="E61" s="73">
        <v>539855.040921401</v>
      </c>
      <c r="F61" s="73">
        <v>380519.69129961281</v>
      </c>
      <c r="G61" s="73">
        <v>513374.61783287639</v>
      </c>
      <c r="H61" s="73">
        <v>324368.15196890844</v>
      </c>
      <c r="I61" s="73">
        <v>69993.908415005062</v>
      </c>
      <c r="J61" s="73">
        <v>664042.38132297713</v>
      </c>
      <c r="K61" s="73">
        <v>629690.05345724348</v>
      </c>
      <c r="L61" s="73">
        <v>0</v>
      </c>
      <c r="M61" s="73">
        <v>0</v>
      </c>
      <c r="N61" s="73">
        <f t="shared" si="2"/>
        <v>3586679.6816466465</v>
      </c>
      <c r="O61" s="95"/>
    </row>
    <row r="62" spans="2:16" x14ac:dyDescent="0.15">
      <c r="B62" s="152"/>
      <c r="C62" s="20" t="s">
        <v>106</v>
      </c>
      <c r="D62" s="73">
        <v>0</v>
      </c>
      <c r="E62" s="73">
        <v>0</v>
      </c>
      <c r="F62" s="73">
        <v>0</v>
      </c>
      <c r="G62" s="73">
        <v>0</v>
      </c>
      <c r="H62" s="73">
        <v>0</v>
      </c>
      <c r="I62" s="73">
        <v>0</v>
      </c>
      <c r="J62" s="73">
        <v>0</v>
      </c>
      <c r="K62" s="73">
        <v>0</v>
      </c>
      <c r="L62" s="73">
        <v>0</v>
      </c>
      <c r="M62" s="73">
        <v>0</v>
      </c>
      <c r="N62" s="73">
        <f t="shared" si="2"/>
        <v>0</v>
      </c>
      <c r="O62" s="95"/>
    </row>
    <row r="63" spans="2:16" x14ac:dyDescent="0.15">
      <c r="B63" s="152"/>
      <c r="C63" s="20" t="s">
        <v>7</v>
      </c>
      <c r="D63" s="73">
        <v>0</v>
      </c>
      <c r="E63" s="73">
        <v>0</v>
      </c>
      <c r="F63" s="73">
        <v>0</v>
      </c>
      <c r="G63" s="73">
        <v>0</v>
      </c>
      <c r="H63" s="73">
        <v>0</v>
      </c>
      <c r="I63" s="73">
        <v>0</v>
      </c>
      <c r="J63" s="73">
        <v>0</v>
      </c>
      <c r="K63" s="73">
        <v>0</v>
      </c>
      <c r="L63" s="73">
        <v>0</v>
      </c>
      <c r="M63" s="73">
        <v>0</v>
      </c>
      <c r="N63" s="73">
        <f t="shared" si="2"/>
        <v>0</v>
      </c>
      <c r="O63" s="95"/>
    </row>
    <row r="64" spans="2:16" x14ac:dyDescent="0.15">
      <c r="B64" s="153"/>
      <c r="C64" s="21" t="s">
        <v>109</v>
      </c>
      <c r="D64" s="73">
        <v>66405.119489803139</v>
      </c>
      <c r="E64" s="73">
        <v>77122.148703057304</v>
      </c>
      <c r="F64" s="73">
        <v>54359.955899944696</v>
      </c>
      <c r="G64" s="73">
        <v>73339.231118982352</v>
      </c>
      <c r="H64" s="73">
        <v>46338.30742412978</v>
      </c>
      <c r="I64" s="73">
        <v>9999.1297735721528</v>
      </c>
      <c r="J64" s="73">
        <v>94863.197331853895</v>
      </c>
      <c r="K64" s="73">
        <v>89955.721922463374</v>
      </c>
      <c r="L64" s="73">
        <v>0</v>
      </c>
      <c r="M64" s="73">
        <v>0</v>
      </c>
      <c r="N64" s="73">
        <f t="shared" si="2"/>
        <v>512382.81166380673</v>
      </c>
      <c r="O64" s="95"/>
    </row>
    <row r="65" spans="2:16" x14ac:dyDescent="0.15">
      <c r="B65" s="154" t="s">
        <v>31</v>
      </c>
      <c r="C65" s="155"/>
      <c r="D65" s="96">
        <f t="shared" ref="D65:M65" si="3">SUM(D46:D64)</f>
        <v>1599721.7359312424</v>
      </c>
      <c r="E65" s="96">
        <f t="shared" si="3"/>
        <v>1725952.2075815327</v>
      </c>
      <c r="F65" s="96">
        <f t="shared" si="3"/>
        <v>2230051.8209132315</v>
      </c>
      <c r="G65" s="96">
        <f t="shared" si="3"/>
        <v>1541138.7918148055</v>
      </c>
      <c r="H65" s="96">
        <f t="shared" si="3"/>
        <v>1359679.4269280361</v>
      </c>
      <c r="I65" s="96">
        <f t="shared" si="3"/>
        <v>1531507.7308857439</v>
      </c>
      <c r="J65" s="96">
        <f t="shared" si="3"/>
        <v>2892092.322178293</v>
      </c>
      <c r="K65" s="96">
        <f t="shared" si="3"/>
        <v>2607486.354558256</v>
      </c>
      <c r="L65" s="96">
        <f t="shared" si="3"/>
        <v>3576014.5409105597</v>
      </c>
      <c r="M65" s="96">
        <f t="shared" si="3"/>
        <v>1802813.585981257</v>
      </c>
      <c r="N65" s="96">
        <f>SUM(D65:M65)</f>
        <v>20866458.517682958</v>
      </c>
      <c r="O65" s="95"/>
    </row>
    <row r="66" spans="2:16" x14ac:dyDescent="0.15">
      <c r="B66" s="156" t="s">
        <v>32</v>
      </c>
      <c r="C66" s="157"/>
      <c r="D66" s="83">
        <v>343736.97093238629</v>
      </c>
      <c r="E66" s="73">
        <v>316884.82531196944</v>
      </c>
      <c r="F66" s="73">
        <v>437654.05732243601</v>
      </c>
      <c r="G66" s="73">
        <v>352622.18161378917</v>
      </c>
      <c r="H66" s="73">
        <v>285892.56330760865</v>
      </c>
      <c r="I66" s="73">
        <v>256495.17108086284</v>
      </c>
      <c r="J66" s="73">
        <v>569927.14076314191</v>
      </c>
      <c r="K66" s="73">
        <v>536734.34698028013</v>
      </c>
      <c r="L66" s="73">
        <v>739291.72395526548</v>
      </c>
      <c r="M66" s="73">
        <v>379039.70772760827</v>
      </c>
      <c r="N66" s="73">
        <f>SUM(D66:M66)</f>
        <v>4218278.6889953483</v>
      </c>
      <c r="O66" s="95"/>
    </row>
    <row r="67" spans="2:16" x14ac:dyDescent="0.15">
      <c r="B67" s="138" t="s">
        <v>22</v>
      </c>
      <c r="C67" s="139"/>
      <c r="D67" s="78">
        <f>SUM(D65:D66)</f>
        <v>1943458.7068636287</v>
      </c>
      <c r="E67" s="78">
        <f t="shared" ref="E67:L67" si="4">SUM(E65:E66)</f>
        <v>2042837.0328935022</v>
      </c>
      <c r="F67" s="78">
        <f t="shared" si="4"/>
        <v>2667705.8782356675</v>
      </c>
      <c r="G67" s="78">
        <f t="shared" si="4"/>
        <v>1893760.9734285946</v>
      </c>
      <c r="H67" s="78">
        <f t="shared" si="4"/>
        <v>1645571.9902356449</v>
      </c>
      <c r="I67" s="78">
        <f t="shared" si="4"/>
        <v>1788002.9019666067</v>
      </c>
      <c r="J67" s="78">
        <f>SUM(J65:J66)</f>
        <v>3462019.4629414352</v>
      </c>
      <c r="K67" s="78">
        <f t="shared" si="4"/>
        <v>3144220.7015385362</v>
      </c>
      <c r="L67" s="78">
        <f t="shared" si="4"/>
        <v>4315306.264865825</v>
      </c>
      <c r="M67" s="78">
        <f>SUM(M65:M66)</f>
        <v>2181853.2937088655</v>
      </c>
      <c r="N67" s="78">
        <f>SUM(N65:N66)</f>
        <v>25084737.206678309</v>
      </c>
      <c r="O67" s="95"/>
      <c r="P67" s="75"/>
    </row>
    <row r="68" spans="2:16" x14ac:dyDescent="0.15">
      <c r="B68" s="91"/>
      <c r="C68" s="91"/>
      <c r="D68" s="97"/>
      <c r="E68" s="97"/>
      <c r="F68" s="97"/>
      <c r="G68" s="97"/>
      <c r="H68" s="97"/>
      <c r="I68" s="97"/>
      <c r="J68" s="97"/>
      <c r="K68" s="97"/>
      <c r="L68" s="97"/>
      <c r="M68" s="97"/>
      <c r="N68" s="91"/>
    </row>
    <row r="69" spans="2:16" ht="16" x14ac:dyDescent="0.15">
      <c r="B69" s="2" t="s">
        <v>93</v>
      </c>
      <c r="C69" s="91"/>
      <c r="D69" s="91"/>
      <c r="E69" s="91"/>
      <c r="G69" s="97"/>
      <c r="H69" s="97"/>
      <c r="I69" s="97"/>
      <c r="J69" s="97"/>
      <c r="K69" s="97"/>
      <c r="L69" s="97"/>
      <c r="M69" s="97"/>
      <c r="N69" s="92"/>
    </row>
    <row r="70" spans="2:16" x14ac:dyDescent="0.15">
      <c r="B70" s="91"/>
      <c r="C70" s="91"/>
      <c r="D70" s="91"/>
      <c r="E70" s="91"/>
      <c r="G70" s="97"/>
      <c r="H70" s="97"/>
      <c r="I70" s="97"/>
      <c r="J70" s="97"/>
      <c r="K70" s="97"/>
      <c r="L70" s="97"/>
      <c r="M70" s="97"/>
      <c r="N70" s="91"/>
    </row>
    <row r="71" spans="2:16" ht="18" x14ac:dyDescent="0.15">
      <c r="B71" s="141">
        <v>2022</v>
      </c>
      <c r="C71" s="142"/>
      <c r="D71" s="94" t="s">
        <v>38</v>
      </c>
      <c r="E71" s="94" t="s">
        <v>20</v>
      </c>
      <c r="F71" s="94" t="s">
        <v>39</v>
      </c>
      <c r="G71" s="94" t="s">
        <v>22</v>
      </c>
      <c r="H71" s="97"/>
      <c r="I71" s="97"/>
      <c r="J71" s="97"/>
      <c r="K71" s="97"/>
      <c r="L71" s="97"/>
      <c r="M71" s="97"/>
      <c r="N71" s="91"/>
    </row>
    <row r="72" spans="2:16" x14ac:dyDescent="0.15">
      <c r="B72" s="143" t="s">
        <v>8</v>
      </c>
      <c r="C72" s="144"/>
      <c r="D72" s="73">
        <v>54966.796648528303</v>
      </c>
      <c r="E72" s="73">
        <v>22902.940921560974</v>
      </c>
      <c r="F72" s="73">
        <v>57055.643066840006</v>
      </c>
      <c r="G72" s="73">
        <f>SUM(D72:F72)</f>
        <v>134925.38063692927</v>
      </c>
      <c r="H72" s="97"/>
      <c r="I72" s="97"/>
      <c r="J72" s="97"/>
      <c r="K72" s="97"/>
      <c r="L72" s="97"/>
      <c r="M72" s="97"/>
      <c r="N72" s="91"/>
    </row>
    <row r="73" spans="2:16" x14ac:dyDescent="0.15">
      <c r="B73" s="145" t="s">
        <v>9</v>
      </c>
      <c r="C73" s="146"/>
      <c r="D73" s="73">
        <v>6468.7850931591302</v>
      </c>
      <c r="E73" s="73">
        <v>0</v>
      </c>
      <c r="F73" s="73">
        <v>10348.877922911208</v>
      </c>
      <c r="G73" s="73">
        <f t="shared" ref="G73:G90" si="5">SUM(D73:F73)</f>
        <v>16817.663016070339</v>
      </c>
      <c r="H73" s="97"/>
      <c r="I73" s="97"/>
      <c r="J73" s="97"/>
      <c r="K73" s="97"/>
      <c r="L73" s="97"/>
      <c r="M73" s="97"/>
      <c r="N73" s="91"/>
    </row>
    <row r="74" spans="2:16" x14ac:dyDescent="0.15">
      <c r="B74" s="145" t="s">
        <v>10</v>
      </c>
      <c r="C74" s="146"/>
      <c r="D74" s="73">
        <v>2328.762633537287</v>
      </c>
      <c r="E74" s="73">
        <v>0</v>
      </c>
      <c r="F74" s="73">
        <v>0</v>
      </c>
      <c r="G74" s="73">
        <f t="shared" si="5"/>
        <v>2328.762633537287</v>
      </c>
      <c r="H74" s="97"/>
      <c r="I74" s="97"/>
      <c r="J74" s="97"/>
      <c r="K74" s="97"/>
      <c r="L74" s="97"/>
      <c r="M74" s="97"/>
      <c r="N74" s="91"/>
    </row>
    <row r="75" spans="2:16" x14ac:dyDescent="0.15">
      <c r="B75" s="145" t="s">
        <v>11</v>
      </c>
      <c r="C75" s="146"/>
      <c r="D75" s="73">
        <v>0</v>
      </c>
      <c r="E75" s="73">
        <v>0</v>
      </c>
      <c r="F75" s="73">
        <v>3000</v>
      </c>
      <c r="G75" s="73">
        <f t="shared" si="5"/>
        <v>3000</v>
      </c>
      <c r="H75" s="97"/>
      <c r="I75" s="97"/>
      <c r="J75" s="97"/>
      <c r="K75" s="97"/>
      <c r="L75" s="97"/>
      <c r="M75" s="97"/>
      <c r="N75" s="91"/>
    </row>
    <row r="76" spans="2:16" x14ac:dyDescent="0.15">
      <c r="B76" s="145" t="s">
        <v>12</v>
      </c>
      <c r="C76" s="146"/>
      <c r="D76" s="73">
        <v>596.16323418554555</v>
      </c>
      <c r="E76" s="73">
        <v>0</v>
      </c>
      <c r="F76" s="73">
        <v>23065.555116784028</v>
      </c>
      <c r="G76" s="73">
        <f t="shared" si="5"/>
        <v>23661.718350969571</v>
      </c>
      <c r="H76" s="97"/>
      <c r="I76" s="97"/>
      <c r="J76" s="97"/>
      <c r="K76" s="97"/>
      <c r="L76" s="97"/>
      <c r="M76" s="97"/>
      <c r="N76" s="91"/>
    </row>
    <row r="77" spans="2:16" x14ac:dyDescent="0.15">
      <c r="B77" s="158" t="s">
        <v>13</v>
      </c>
      <c r="C77" s="19" t="s">
        <v>107</v>
      </c>
      <c r="D77" s="73">
        <v>300.39539805676276</v>
      </c>
      <c r="E77" s="73">
        <v>127.56549516582351</v>
      </c>
      <c r="F77" s="73">
        <v>0</v>
      </c>
      <c r="G77" s="73">
        <f t="shared" si="5"/>
        <v>427.96089322258626</v>
      </c>
      <c r="H77" s="97"/>
      <c r="I77" s="97"/>
      <c r="J77" s="97"/>
      <c r="K77" s="97"/>
      <c r="L77" s="97"/>
      <c r="M77" s="97"/>
      <c r="N77" s="91"/>
    </row>
    <row r="78" spans="2:16" x14ac:dyDescent="0.15">
      <c r="B78" s="150"/>
      <c r="C78" s="20" t="s">
        <v>111</v>
      </c>
      <c r="D78" s="73">
        <v>600.79079611352552</v>
      </c>
      <c r="E78" s="73">
        <v>255.13099033164701</v>
      </c>
      <c r="F78" s="73">
        <v>0</v>
      </c>
      <c r="G78" s="73">
        <f t="shared" si="5"/>
        <v>855.92178644517253</v>
      </c>
      <c r="H78" s="97"/>
      <c r="I78" s="97"/>
      <c r="J78" s="97"/>
      <c r="K78" s="97"/>
      <c r="L78" s="97"/>
      <c r="M78" s="97"/>
      <c r="N78" s="91"/>
    </row>
    <row r="79" spans="2:16" x14ac:dyDescent="0.15">
      <c r="B79" s="150"/>
      <c r="C79" s="20" t="s">
        <v>108</v>
      </c>
      <c r="D79" s="73">
        <v>1201.581592227051</v>
      </c>
      <c r="E79" s="73">
        <v>510.26198066329403</v>
      </c>
      <c r="F79" s="73">
        <v>0</v>
      </c>
      <c r="G79" s="73">
        <f t="shared" si="5"/>
        <v>1711.8435728903451</v>
      </c>
      <c r="H79" s="97"/>
      <c r="I79" s="97"/>
      <c r="J79" s="97"/>
      <c r="K79" s="97"/>
      <c r="L79" s="97"/>
      <c r="M79" s="97"/>
      <c r="N79" s="91"/>
    </row>
    <row r="80" spans="2:16" x14ac:dyDescent="0.15">
      <c r="B80" s="150"/>
      <c r="C80" s="20" t="s">
        <v>28</v>
      </c>
      <c r="D80" s="73">
        <v>3003.9539805676272</v>
      </c>
      <c r="E80" s="73">
        <v>1275.6549516582349</v>
      </c>
      <c r="F80" s="73">
        <v>0</v>
      </c>
      <c r="G80" s="73">
        <f t="shared" si="5"/>
        <v>4279.6089322258622</v>
      </c>
      <c r="H80" s="97"/>
      <c r="I80" s="97"/>
      <c r="J80" s="97"/>
      <c r="K80" s="97"/>
      <c r="L80" s="97"/>
      <c r="M80" s="97"/>
      <c r="N80" s="91"/>
    </row>
    <row r="81" spans="2:14" x14ac:dyDescent="0.15">
      <c r="B81" s="150"/>
      <c r="C81" s="20" t="s">
        <v>106</v>
      </c>
      <c r="D81" s="73">
        <v>300.39539805676276</v>
      </c>
      <c r="E81" s="73">
        <v>127.56549516582351</v>
      </c>
      <c r="F81" s="73">
        <v>0</v>
      </c>
      <c r="G81" s="73">
        <f t="shared" si="5"/>
        <v>427.96089322258626</v>
      </c>
      <c r="H81" s="97"/>
      <c r="I81" s="97"/>
      <c r="J81" s="97"/>
      <c r="K81" s="97"/>
      <c r="L81" s="97"/>
      <c r="M81" s="97"/>
      <c r="N81" s="91"/>
    </row>
    <row r="82" spans="2:14" x14ac:dyDescent="0.15">
      <c r="B82" s="150"/>
      <c r="C82" s="20" t="s">
        <v>7</v>
      </c>
      <c r="D82" s="73">
        <v>0</v>
      </c>
      <c r="E82" s="73">
        <v>0</v>
      </c>
      <c r="F82" s="73">
        <v>205215.35842961166</v>
      </c>
      <c r="G82" s="73">
        <f>SUM(D82:F82)</f>
        <v>205215.35842961166</v>
      </c>
      <c r="H82" s="97"/>
      <c r="I82" s="97"/>
      <c r="J82" s="97"/>
      <c r="K82" s="97"/>
      <c r="L82" s="97"/>
      <c r="M82" s="97"/>
      <c r="N82" s="91"/>
    </row>
    <row r="83" spans="2:14" x14ac:dyDescent="0.15">
      <c r="B83" s="150"/>
      <c r="C83" s="23" t="s">
        <v>109</v>
      </c>
      <c r="D83" s="108">
        <v>600.79079611352552</v>
      </c>
      <c r="E83" s="108">
        <v>255.13099033164701</v>
      </c>
      <c r="F83" s="108">
        <v>0</v>
      </c>
      <c r="G83" s="108">
        <f t="shared" si="5"/>
        <v>855.92178644517253</v>
      </c>
      <c r="H83" s="97"/>
      <c r="I83" s="97"/>
      <c r="J83" s="97"/>
      <c r="K83" s="97"/>
      <c r="L83" s="97"/>
      <c r="M83" s="97"/>
      <c r="N83" s="91"/>
    </row>
    <row r="84" spans="2:14" ht="14.5" customHeight="1" x14ac:dyDescent="0.15">
      <c r="B84" s="159" t="s">
        <v>30</v>
      </c>
      <c r="C84" s="19" t="s">
        <v>107</v>
      </c>
      <c r="D84" s="83">
        <v>0</v>
      </c>
      <c r="E84" s="83">
        <v>0</v>
      </c>
      <c r="F84" s="83">
        <v>0</v>
      </c>
      <c r="G84" s="83">
        <f t="shared" si="5"/>
        <v>0</v>
      </c>
      <c r="H84" s="97"/>
      <c r="I84" s="97"/>
      <c r="J84" s="97"/>
      <c r="K84" s="97"/>
      <c r="L84" s="97"/>
      <c r="M84" s="97"/>
      <c r="N84" s="91"/>
    </row>
    <row r="85" spans="2:14" x14ac:dyDescent="0.15">
      <c r="B85" s="152"/>
      <c r="C85" s="20" t="s">
        <v>111</v>
      </c>
      <c r="D85" s="73">
        <v>0</v>
      </c>
      <c r="E85" s="73">
        <v>0</v>
      </c>
      <c r="F85" s="73">
        <v>0</v>
      </c>
      <c r="G85" s="73">
        <f t="shared" si="5"/>
        <v>0</v>
      </c>
      <c r="H85" s="97"/>
      <c r="I85" s="97"/>
      <c r="J85" s="97"/>
      <c r="K85" s="97"/>
      <c r="L85" s="97"/>
      <c r="M85" s="97"/>
      <c r="N85" s="91"/>
    </row>
    <row r="86" spans="2:14" x14ac:dyDescent="0.15">
      <c r="B86" s="152"/>
      <c r="C86" s="20" t="s">
        <v>108</v>
      </c>
      <c r="D86" s="73">
        <v>11272.660154181336</v>
      </c>
      <c r="E86" s="73">
        <v>450.4681932931087</v>
      </c>
      <c r="F86" s="73">
        <v>0</v>
      </c>
      <c r="G86" s="73">
        <f t="shared" si="5"/>
        <v>11723.128347474445</v>
      </c>
      <c r="H86" s="97"/>
      <c r="I86" s="97"/>
      <c r="J86" s="97"/>
      <c r="K86" s="97"/>
      <c r="L86" s="97"/>
      <c r="M86" s="97"/>
      <c r="N86" s="91"/>
    </row>
    <row r="87" spans="2:14" x14ac:dyDescent="0.15">
      <c r="B87" s="152"/>
      <c r="C87" s="20" t="s">
        <v>28</v>
      </c>
      <c r="D87" s="73">
        <v>39454.310539634673</v>
      </c>
      <c r="E87" s="73">
        <v>1576.6386765258801</v>
      </c>
      <c r="F87" s="73">
        <v>0</v>
      </c>
      <c r="G87" s="73">
        <f t="shared" si="5"/>
        <v>41030.949216160552</v>
      </c>
      <c r="H87" s="97"/>
      <c r="I87" s="97"/>
      <c r="J87" s="97"/>
      <c r="K87" s="97"/>
      <c r="L87" s="97"/>
      <c r="M87" s="97"/>
      <c r="N87" s="91"/>
    </row>
    <row r="88" spans="2:14" x14ac:dyDescent="0.15">
      <c r="B88" s="152"/>
      <c r="C88" s="20" t="s">
        <v>106</v>
      </c>
      <c r="D88" s="73">
        <v>0</v>
      </c>
      <c r="E88" s="73">
        <v>0</v>
      </c>
      <c r="F88" s="73">
        <v>0</v>
      </c>
      <c r="G88" s="73">
        <f t="shared" si="5"/>
        <v>0</v>
      </c>
      <c r="H88" s="97"/>
      <c r="I88" s="97"/>
      <c r="J88" s="97"/>
      <c r="K88" s="97"/>
      <c r="L88" s="97"/>
      <c r="M88" s="97"/>
      <c r="N88" s="91"/>
    </row>
    <row r="89" spans="2:14" x14ac:dyDescent="0.15">
      <c r="B89" s="152"/>
      <c r="C89" s="20" t="s">
        <v>7</v>
      </c>
      <c r="D89" s="73">
        <v>0</v>
      </c>
      <c r="E89" s="73">
        <v>0</v>
      </c>
      <c r="F89" s="73">
        <v>0</v>
      </c>
      <c r="G89" s="73">
        <v>0</v>
      </c>
      <c r="H89" s="97"/>
      <c r="I89" s="97"/>
      <c r="J89" s="97"/>
      <c r="K89" s="97"/>
      <c r="L89" s="97"/>
      <c r="M89" s="97"/>
      <c r="N89" s="91"/>
    </row>
    <row r="90" spans="2:14" x14ac:dyDescent="0.15">
      <c r="B90" s="153"/>
      <c r="C90" s="21" t="s">
        <v>109</v>
      </c>
      <c r="D90" s="109">
        <v>5636.3300770906681</v>
      </c>
      <c r="E90" s="109">
        <v>225.23409664655435</v>
      </c>
      <c r="F90" s="109">
        <v>0</v>
      </c>
      <c r="G90" s="109">
        <f t="shared" si="5"/>
        <v>5861.5641737372225</v>
      </c>
      <c r="H90" s="97"/>
      <c r="I90" s="97"/>
      <c r="J90" s="97"/>
      <c r="K90" s="97"/>
      <c r="L90" s="97"/>
      <c r="M90" s="97"/>
      <c r="N90" s="91"/>
    </row>
    <row r="91" spans="2:14" x14ac:dyDescent="0.15">
      <c r="B91" s="154" t="s">
        <v>31</v>
      </c>
      <c r="C91" s="155"/>
      <c r="D91" s="96">
        <f>SUM(D72:D90)</f>
        <v>126731.71634145219</v>
      </c>
      <c r="E91" s="96">
        <f>SUM(E72:E90)</f>
        <v>27706.591791342988</v>
      </c>
      <c r="F91" s="96">
        <f>SUM(F72:F90)</f>
        <v>298685.43453614693</v>
      </c>
      <c r="G91" s="96">
        <f>SUM(G72:G90)</f>
        <v>453123.7426689422</v>
      </c>
      <c r="H91" s="97"/>
      <c r="I91" s="97"/>
      <c r="J91" s="97"/>
      <c r="K91" s="97"/>
      <c r="L91" s="97"/>
      <c r="M91" s="97"/>
      <c r="N91" s="91"/>
    </row>
    <row r="92" spans="2:14" x14ac:dyDescent="0.15">
      <c r="B92" s="156" t="s">
        <v>32</v>
      </c>
      <c r="C92" s="157"/>
      <c r="D92" s="110">
        <v>23267.943120290627</v>
      </c>
      <c r="E92" s="110">
        <v>5086.9302528905719</v>
      </c>
      <c r="F92" s="110">
        <v>54838.645780836581</v>
      </c>
      <c r="G92" s="110">
        <f>SUM(D92:F92)</f>
        <v>83193.519154017777</v>
      </c>
      <c r="H92" s="97"/>
      <c r="I92" s="97"/>
      <c r="J92" s="97"/>
      <c r="K92" s="97"/>
      <c r="L92" s="97"/>
      <c r="M92" s="97"/>
      <c r="N92" s="91"/>
    </row>
    <row r="93" spans="2:14" x14ac:dyDescent="0.15">
      <c r="B93" s="138" t="s">
        <v>22</v>
      </c>
      <c r="C93" s="139"/>
      <c r="D93" s="78">
        <f t="shared" ref="D93:G93" si="6">SUM(D91:D92)</f>
        <v>149999.65946174282</v>
      </c>
      <c r="E93" s="78">
        <f t="shared" si="6"/>
        <v>32793.522044233556</v>
      </c>
      <c r="F93" s="78">
        <f t="shared" si="6"/>
        <v>353524.08031698351</v>
      </c>
      <c r="G93" s="78">
        <f t="shared" si="6"/>
        <v>536317.26182295999</v>
      </c>
      <c r="H93" s="97"/>
      <c r="I93" s="97"/>
      <c r="J93" s="97"/>
      <c r="K93" s="97"/>
      <c r="L93" s="97"/>
      <c r="M93" s="97"/>
      <c r="N93" s="91"/>
    </row>
    <row r="94" spans="2:14" x14ac:dyDescent="0.15">
      <c r="B94" s="91"/>
      <c r="C94" s="91"/>
      <c r="D94" s="97"/>
      <c r="E94" s="97"/>
      <c r="F94" s="97"/>
      <c r="G94" s="97"/>
      <c r="H94" s="97"/>
      <c r="I94" s="97"/>
      <c r="J94" s="97"/>
      <c r="K94" s="97"/>
      <c r="L94" s="97"/>
      <c r="M94" s="97"/>
      <c r="N94" s="91"/>
    </row>
    <row r="95" spans="2:14" x14ac:dyDescent="0.15">
      <c r="B95" s="91"/>
      <c r="C95" s="91"/>
      <c r="D95" s="97"/>
      <c r="E95" s="97"/>
      <c r="F95" s="97"/>
      <c r="G95" s="97"/>
      <c r="H95" s="97"/>
      <c r="I95" s="97"/>
      <c r="J95" s="97"/>
      <c r="K95" s="97"/>
      <c r="L95" s="97"/>
      <c r="M95" s="97"/>
      <c r="N95" s="97"/>
    </row>
    <row r="96" spans="2:14" ht="16" x14ac:dyDescent="0.15">
      <c r="B96" s="2" t="s">
        <v>127</v>
      </c>
      <c r="C96" s="91"/>
      <c r="D96" s="91"/>
      <c r="E96" s="91"/>
      <c r="F96" s="91"/>
      <c r="G96" s="91"/>
      <c r="H96" s="91"/>
      <c r="I96" s="91"/>
      <c r="J96" s="91"/>
      <c r="K96" s="91"/>
      <c r="L96" s="91"/>
      <c r="M96" s="91"/>
      <c r="N96" s="91"/>
    </row>
    <row r="97" spans="2:17" x14ac:dyDescent="0.15">
      <c r="B97" s="91"/>
      <c r="C97" s="91"/>
      <c r="D97" s="91"/>
      <c r="E97" s="91"/>
      <c r="F97" s="91"/>
      <c r="G97" s="91"/>
      <c r="H97" s="91"/>
      <c r="I97" s="91"/>
      <c r="J97" s="91"/>
      <c r="K97" s="91"/>
      <c r="L97" s="91"/>
      <c r="M97" s="91"/>
      <c r="N97" s="91"/>
    </row>
    <row r="98" spans="2:17" ht="18" x14ac:dyDescent="0.15">
      <c r="B98" s="141">
        <v>2023</v>
      </c>
      <c r="C98" s="142"/>
      <c r="D98" s="93" t="s">
        <v>18</v>
      </c>
      <c r="E98" s="93" t="s">
        <v>39</v>
      </c>
      <c r="F98" s="94" t="s">
        <v>45</v>
      </c>
      <c r="G98" s="94" t="s">
        <v>36</v>
      </c>
      <c r="H98" s="94" t="s">
        <v>16</v>
      </c>
      <c r="I98" s="94" t="s">
        <v>34</v>
      </c>
      <c r="J98" s="94" t="s">
        <v>17</v>
      </c>
      <c r="K98" s="94" t="s">
        <v>21</v>
      </c>
      <c r="L98" s="94" t="s">
        <v>35</v>
      </c>
      <c r="M98" s="94" t="s">
        <v>46</v>
      </c>
      <c r="N98" s="94" t="s">
        <v>22</v>
      </c>
    </row>
    <row r="99" spans="2:17" x14ac:dyDescent="0.15">
      <c r="B99" s="143" t="s">
        <v>8</v>
      </c>
      <c r="C99" s="144"/>
      <c r="D99" s="73">
        <v>265123.00611538667</v>
      </c>
      <c r="E99" s="73">
        <v>444861.23406098009</v>
      </c>
      <c r="F99" s="73">
        <v>733268.67886984057</v>
      </c>
      <c r="G99" s="73">
        <v>614818.96293693571</v>
      </c>
      <c r="H99" s="73">
        <v>361736.79258397105</v>
      </c>
      <c r="I99" s="73">
        <v>350676.83338965866</v>
      </c>
      <c r="J99" s="73">
        <v>624371.2501508845</v>
      </c>
      <c r="K99" s="73">
        <v>923574.31327391358</v>
      </c>
      <c r="L99" s="73">
        <v>809019.82994934788</v>
      </c>
      <c r="M99" s="73">
        <v>181816.32308212234</v>
      </c>
      <c r="N99" s="73">
        <f t="shared" ref="N99:N118" si="7">SUM(D99:M99)</f>
        <v>5309267.224413041</v>
      </c>
      <c r="O99" s="95"/>
    </row>
    <row r="100" spans="2:17" x14ac:dyDescent="0.15">
      <c r="B100" s="145" t="s">
        <v>9</v>
      </c>
      <c r="C100" s="146"/>
      <c r="D100" s="73">
        <v>5392.2777965528894</v>
      </c>
      <c r="E100" s="73">
        <v>6088.0027036160873</v>
      </c>
      <c r="F100" s="73">
        <v>16169.601216627239</v>
      </c>
      <c r="G100" s="73">
        <v>14546.700743494424</v>
      </c>
      <c r="H100" s="73">
        <v>16123.546806353497</v>
      </c>
      <c r="I100" s="73">
        <v>11689.22777965529</v>
      </c>
      <c r="J100" s="73">
        <v>14844.803987833728</v>
      </c>
      <c r="K100" s="73">
        <v>25243.198715782361</v>
      </c>
      <c r="L100" s="73">
        <v>0</v>
      </c>
      <c r="M100" s="73">
        <v>6060.5441027374109</v>
      </c>
      <c r="N100" s="73">
        <f t="shared" si="7"/>
        <v>116157.90385265293</v>
      </c>
      <c r="O100" s="95"/>
    </row>
    <row r="101" spans="2:17" x14ac:dyDescent="0.15">
      <c r="B101" s="145" t="s">
        <v>10</v>
      </c>
      <c r="C101" s="146"/>
      <c r="D101" s="73">
        <v>16176.833389658666</v>
      </c>
      <c r="E101" s="73">
        <v>20242.460960719658</v>
      </c>
      <c r="F101" s="73">
        <v>108806.20043179949</v>
      </c>
      <c r="G101" s="73">
        <v>62260.44223048327</v>
      </c>
      <c r="H101" s="73">
        <v>44636.907085727158</v>
      </c>
      <c r="I101" s="73">
        <v>35067.683338965864</v>
      </c>
      <c r="J101" s="73">
        <v>44534.411963501181</v>
      </c>
      <c r="K101" s="73">
        <v>120204.74384269133</v>
      </c>
      <c r="L101" s="73">
        <v>15803.690340623085</v>
      </c>
      <c r="M101" s="73">
        <v>66454.607308212231</v>
      </c>
      <c r="N101" s="73">
        <f t="shared" si="7"/>
        <v>534187.98089238198</v>
      </c>
      <c r="O101" s="95"/>
    </row>
    <row r="102" spans="2:17" x14ac:dyDescent="0.15">
      <c r="B102" s="145" t="s">
        <v>11</v>
      </c>
      <c r="C102" s="146"/>
      <c r="D102" s="73">
        <v>5392.2777965528894</v>
      </c>
      <c r="E102" s="73">
        <v>6088.0027036160873</v>
      </c>
      <c r="F102" s="73">
        <v>80446.110519214519</v>
      </c>
      <c r="G102" s="73">
        <v>18254.700743494424</v>
      </c>
      <c r="H102" s="73">
        <v>7373.5468063534981</v>
      </c>
      <c r="I102" s="73">
        <v>11689.22777965529</v>
      </c>
      <c r="J102" s="73">
        <v>16844.803987833729</v>
      </c>
      <c r="K102" s="73">
        <v>55644.144706322455</v>
      </c>
      <c r="L102" s="73">
        <v>0</v>
      </c>
      <c r="M102" s="73">
        <v>7809.5441027374109</v>
      </c>
      <c r="N102" s="73">
        <f t="shared" si="7"/>
        <v>209542.35914578033</v>
      </c>
      <c r="O102" s="95"/>
    </row>
    <row r="103" spans="2:17" x14ac:dyDescent="0.15">
      <c r="B103" s="147" t="s">
        <v>12</v>
      </c>
      <c r="C103" s="148"/>
      <c r="D103" s="108">
        <v>73877.394187647646</v>
      </c>
      <c r="E103" s="108">
        <v>162663.51123209205</v>
      </c>
      <c r="F103" s="108">
        <v>189337.32054114097</v>
      </c>
      <c r="G103" s="108">
        <v>167024.90743494424</v>
      </c>
      <c r="H103" s="108">
        <v>126148.63246744416</v>
      </c>
      <c r="I103" s="108">
        <v>116892.27779655289</v>
      </c>
      <c r="J103" s="108">
        <v>185821.81863370826</v>
      </c>
      <c r="K103" s="108">
        <v>278117.271063035</v>
      </c>
      <c r="L103" s="108">
        <v>244772.00639550088</v>
      </c>
      <c r="M103" s="108">
        <v>72193.444649113342</v>
      </c>
      <c r="N103" s="108">
        <f t="shared" si="7"/>
        <v>1616848.5844011793</v>
      </c>
      <c r="O103" s="95"/>
    </row>
    <row r="104" spans="2:17" x14ac:dyDescent="0.15">
      <c r="B104" s="149" t="s">
        <v>13</v>
      </c>
      <c r="C104" s="19" t="s">
        <v>107</v>
      </c>
      <c r="D104" s="83">
        <v>8794.5933032602716</v>
      </c>
      <c r="E104" s="83">
        <v>12627.746768319841</v>
      </c>
      <c r="F104" s="83">
        <v>28507.737653624121</v>
      </c>
      <c r="G104" s="83">
        <v>17944.905985130114</v>
      </c>
      <c r="H104" s="83">
        <v>15973.004600089027</v>
      </c>
      <c r="I104" s="83">
        <v>26300.762504224404</v>
      </c>
      <c r="J104" s="83">
        <v>31830.267625944092</v>
      </c>
      <c r="K104" s="83">
        <v>42068.999197776255</v>
      </c>
      <c r="L104" s="83">
        <v>93662.075809256246</v>
      </c>
      <c r="M104" s="83">
        <v>16666.496282527882</v>
      </c>
      <c r="N104" s="83">
        <f t="shared" si="7"/>
        <v>294376.58973015222</v>
      </c>
      <c r="O104" s="95"/>
      <c r="P104" s="95"/>
      <c r="Q104" s="98"/>
    </row>
    <row r="105" spans="2:17" x14ac:dyDescent="0.15">
      <c r="B105" s="150"/>
      <c r="C105" s="20" t="s">
        <v>111</v>
      </c>
      <c r="D105" s="73">
        <v>17589.186606520543</v>
      </c>
      <c r="E105" s="73">
        <v>25255.493536639682</v>
      </c>
      <c r="F105" s="73">
        <v>57015.475307248242</v>
      </c>
      <c r="G105" s="73">
        <v>35889.811970260227</v>
      </c>
      <c r="H105" s="73">
        <v>31946.009200178054</v>
      </c>
      <c r="I105" s="73">
        <v>52601.525008448807</v>
      </c>
      <c r="J105" s="73">
        <v>63660.535251888185</v>
      </c>
      <c r="K105" s="73">
        <v>84137.998395552509</v>
      </c>
      <c r="L105" s="73">
        <v>187324.15161851249</v>
      </c>
      <c r="M105" s="73">
        <v>33332.992565055763</v>
      </c>
      <c r="N105" s="73">
        <f t="shared" si="7"/>
        <v>588753.17946030444</v>
      </c>
      <c r="O105" s="95"/>
      <c r="Q105" s="98"/>
    </row>
    <row r="106" spans="2:17" x14ac:dyDescent="0.15">
      <c r="B106" s="150"/>
      <c r="C106" s="20" t="s">
        <v>108</v>
      </c>
      <c r="D106" s="73">
        <v>35178.373213041086</v>
      </c>
      <c r="E106" s="73">
        <v>50510.987073279364</v>
      </c>
      <c r="F106" s="73">
        <v>114030.95061449648</v>
      </c>
      <c r="G106" s="73">
        <v>71779.623940520454</v>
      </c>
      <c r="H106" s="73">
        <v>63892.018400356108</v>
      </c>
      <c r="I106" s="73">
        <v>105203.05001689761</v>
      </c>
      <c r="J106" s="73">
        <v>127321.07050377637</v>
      </c>
      <c r="K106" s="73">
        <v>168275.99679110502</v>
      </c>
      <c r="L106" s="73">
        <v>374648.30323702499</v>
      </c>
      <c r="M106" s="73">
        <v>66665.985130111527</v>
      </c>
      <c r="N106" s="73">
        <f t="shared" si="7"/>
        <v>1177506.3589206089</v>
      </c>
      <c r="O106" s="95"/>
      <c r="Q106" s="98"/>
    </row>
    <row r="107" spans="2:17" x14ac:dyDescent="0.15">
      <c r="B107" s="150"/>
      <c r="C107" s="20" t="s">
        <v>28</v>
      </c>
      <c r="D107" s="73">
        <v>87945.933032602712</v>
      </c>
      <c r="E107" s="73">
        <v>126277.46768319841</v>
      </c>
      <c r="F107" s="73">
        <v>285077.37653624121</v>
      </c>
      <c r="G107" s="73">
        <v>179449.05985130114</v>
      </c>
      <c r="H107" s="73">
        <v>159730.04600089026</v>
      </c>
      <c r="I107" s="73">
        <v>263007.62504224404</v>
      </c>
      <c r="J107" s="73">
        <v>318302.67625944089</v>
      </c>
      <c r="K107" s="73">
        <v>420689.99197776249</v>
      </c>
      <c r="L107" s="73">
        <v>936620.75809256244</v>
      </c>
      <c r="M107" s="73">
        <v>166664.96282527881</v>
      </c>
      <c r="N107" s="73">
        <f t="shared" si="7"/>
        <v>2943765.8973015221</v>
      </c>
      <c r="O107" s="95"/>
      <c r="Q107" s="98"/>
    </row>
    <row r="108" spans="2:17" x14ac:dyDescent="0.15">
      <c r="B108" s="150"/>
      <c r="C108" s="20" t="s">
        <v>106</v>
      </c>
      <c r="D108" s="73">
        <v>8794.5933032602716</v>
      </c>
      <c r="E108" s="73">
        <v>12627.746768319841</v>
      </c>
      <c r="F108" s="73">
        <v>28507.737653624121</v>
      </c>
      <c r="G108" s="73">
        <v>17944.905985130114</v>
      </c>
      <c r="H108" s="73">
        <v>15973.004600089027</v>
      </c>
      <c r="I108" s="73">
        <v>26300.762504224404</v>
      </c>
      <c r="J108" s="73">
        <v>31830.267625944092</v>
      </c>
      <c r="K108" s="73">
        <v>42068.999197776255</v>
      </c>
      <c r="L108" s="73">
        <v>93662.075809256246</v>
      </c>
      <c r="M108" s="73">
        <v>16666.496282527882</v>
      </c>
      <c r="N108" s="73">
        <f t="shared" si="7"/>
        <v>294376.58973015222</v>
      </c>
      <c r="O108" s="95"/>
      <c r="Q108" s="98"/>
    </row>
    <row r="109" spans="2:17" x14ac:dyDescent="0.15">
      <c r="B109" s="150"/>
      <c r="C109" s="20" t="s">
        <v>7</v>
      </c>
      <c r="D109" s="73">
        <v>0</v>
      </c>
      <c r="E109" s="73">
        <v>0</v>
      </c>
      <c r="F109" s="73">
        <v>0</v>
      </c>
      <c r="G109" s="73">
        <v>0</v>
      </c>
      <c r="H109" s="73">
        <v>0</v>
      </c>
      <c r="I109" s="73">
        <v>0</v>
      </c>
      <c r="J109" s="73">
        <v>0</v>
      </c>
      <c r="K109" s="73">
        <v>0</v>
      </c>
      <c r="L109" s="73">
        <v>0</v>
      </c>
      <c r="M109" s="73">
        <v>0</v>
      </c>
      <c r="N109" s="73">
        <f t="shared" si="7"/>
        <v>0</v>
      </c>
      <c r="O109" s="95"/>
      <c r="Q109" s="98"/>
    </row>
    <row r="110" spans="2:17" x14ac:dyDescent="0.15">
      <c r="B110" s="151"/>
      <c r="C110" s="21" t="s">
        <v>109</v>
      </c>
      <c r="D110" s="109">
        <v>17589.186606520543</v>
      </c>
      <c r="E110" s="109">
        <v>25255.493536639682</v>
      </c>
      <c r="F110" s="109">
        <v>57015.475307248242</v>
      </c>
      <c r="G110" s="109">
        <v>35889.811970260227</v>
      </c>
      <c r="H110" s="109">
        <v>31946.009200178054</v>
      </c>
      <c r="I110" s="109">
        <v>52601.525008448807</v>
      </c>
      <c r="J110" s="109">
        <v>63660.535251888185</v>
      </c>
      <c r="K110" s="109">
        <v>84137.998395552509</v>
      </c>
      <c r="L110" s="109">
        <v>187324.15161851249</v>
      </c>
      <c r="M110" s="109">
        <v>33332.992565055763</v>
      </c>
      <c r="N110" s="109">
        <f t="shared" si="7"/>
        <v>588753.17946030444</v>
      </c>
      <c r="O110" s="95"/>
      <c r="Q110" s="98"/>
    </row>
    <row r="111" spans="2:17" x14ac:dyDescent="0.15">
      <c r="B111" s="152" t="s">
        <v>30</v>
      </c>
      <c r="C111" s="22" t="s">
        <v>107</v>
      </c>
      <c r="D111" s="73">
        <v>0</v>
      </c>
      <c r="E111" s="73">
        <v>0</v>
      </c>
      <c r="F111" s="73">
        <v>0</v>
      </c>
      <c r="G111" s="73">
        <v>0</v>
      </c>
      <c r="H111" s="73">
        <v>0</v>
      </c>
      <c r="I111" s="73">
        <v>0</v>
      </c>
      <c r="J111" s="73">
        <v>0</v>
      </c>
      <c r="K111" s="73">
        <v>0</v>
      </c>
      <c r="L111" s="73">
        <v>0</v>
      </c>
      <c r="M111" s="73">
        <v>0</v>
      </c>
      <c r="N111" s="73">
        <f t="shared" si="7"/>
        <v>0</v>
      </c>
      <c r="O111" s="95"/>
      <c r="P111" s="95"/>
    </row>
    <row r="112" spans="2:17" x14ac:dyDescent="0.15">
      <c r="B112" s="152"/>
      <c r="C112" s="20" t="s">
        <v>111</v>
      </c>
      <c r="D112" s="73">
        <v>0</v>
      </c>
      <c r="E112" s="73">
        <v>0</v>
      </c>
      <c r="F112" s="73">
        <v>0</v>
      </c>
      <c r="G112" s="73">
        <v>0</v>
      </c>
      <c r="H112" s="73">
        <v>0</v>
      </c>
      <c r="I112" s="73">
        <v>0</v>
      </c>
      <c r="J112" s="73">
        <v>0</v>
      </c>
      <c r="K112" s="73">
        <v>0</v>
      </c>
      <c r="L112" s="73">
        <v>0</v>
      </c>
      <c r="M112" s="73">
        <v>0</v>
      </c>
      <c r="N112" s="73">
        <f t="shared" si="7"/>
        <v>0</v>
      </c>
      <c r="O112" s="95"/>
    </row>
    <row r="113" spans="2:17" x14ac:dyDescent="0.15">
      <c r="B113" s="152"/>
      <c r="C113" s="20" t="s">
        <v>108</v>
      </c>
      <c r="D113" s="73">
        <v>58766.044772188558</v>
      </c>
      <c r="E113" s="73">
        <v>149935.15326958196</v>
      </c>
      <c r="F113" s="73">
        <v>126579.25025809901</v>
      </c>
      <c r="G113" s="73">
        <v>119846.1626863272</v>
      </c>
      <c r="H113" s="73">
        <v>106124.31515834328</v>
      </c>
      <c r="I113" s="73">
        <v>23378.45555931058</v>
      </c>
      <c r="J113" s="73">
        <v>122947.26608889984</v>
      </c>
      <c r="K113" s="73">
        <v>197916.4021539453</v>
      </c>
      <c r="L113" s="73">
        <v>0</v>
      </c>
      <c r="M113" s="73">
        <v>0</v>
      </c>
      <c r="N113" s="73">
        <f t="shared" si="7"/>
        <v>905493.04994669568</v>
      </c>
      <c r="O113" s="95"/>
      <c r="Q113" s="98"/>
    </row>
    <row r="114" spans="2:17" x14ac:dyDescent="0.15">
      <c r="B114" s="152"/>
      <c r="C114" s="20" t="s">
        <v>28</v>
      </c>
      <c r="D114" s="73">
        <v>205681.15670265991</v>
      </c>
      <c r="E114" s="73">
        <v>524773.03644353687</v>
      </c>
      <c r="F114" s="73">
        <v>443027.37590334652</v>
      </c>
      <c r="G114" s="73">
        <v>419461.56940214516</v>
      </c>
      <c r="H114" s="73">
        <v>371435.10305420141</v>
      </c>
      <c r="I114" s="73">
        <v>81824.594457587023</v>
      </c>
      <c r="J114" s="73">
        <v>430315.43131114938</v>
      </c>
      <c r="K114" s="73">
        <v>692707.40753880853</v>
      </c>
      <c r="L114" s="73">
        <v>0</v>
      </c>
      <c r="M114" s="73">
        <v>0</v>
      </c>
      <c r="N114" s="73">
        <f t="shared" si="7"/>
        <v>3169225.6748134349</v>
      </c>
      <c r="O114" s="95"/>
      <c r="Q114" s="98"/>
    </row>
    <row r="115" spans="2:17" x14ac:dyDescent="0.15">
      <c r="B115" s="152"/>
      <c r="C115" s="20" t="s">
        <v>106</v>
      </c>
      <c r="D115" s="73">
        <v>0</v>
      </c>
      <c r="E115" s="73">
        <v>0</v>
      </c>
      <c r="F115" s="73">
        <v>0</v>
      </c>
      <c r="G115" s="73">
        <v>0</v>
      </c>
      <c r="H115" s="73">
        <v>0</v>
      </c>
      <c r="I115" s="73">
        <v>0</v>
      </c>
      <c r="J115" s="73">
        <v>0</v>
      </c>
      <c r="K115" s="73">
        <v>0</v>
      </c>
      <c r="L115" s="73">
        <v>0</v>
      </c>
      <c r="M115" s="73">
        <v>0</v>
      </c>
      <c r="N115" s="73">
        <f t="shared" si="7"/>
        <v>0</v>
      </c>
      <c r="O115" s="95"/>
    </row>
    <row r="116" spans="2:17" x14ac:dyDescent="0.15">
      <c r="B116" s="152"/>
      <c r="C116" s="20" t="s">
        <v>7</v>
      </c>
      <c r="D116" s="73">
        <v>0</v>
      </c>
      <c r="E116" s="73">
        <v>0</v>
      </c>
      <c r="F116" s="73">
        <v>0</v>
      </c>
      <c r="G116" s="73">
        <v>0</v>
      </c>
      <c r="H116" s="73">
        <v>0</v>
      </c>
      <c r="I116" s="73">
        <v>0</v>
      </c>
      <c r="J116" s="73">
        <v>0</v>
      </c>
      <c r="K116" s="73">
        <v>0</v>
      </c>
      <c r="L116" s="73">
        <v>0</v>
      </c>
      <c r="M116" s="73">
        <v>0</v>
      </c>
      <c r="N116" s="73">
        <f t="shared" si="7"/>
        <v>0</v>
      </c>
      <c r="O116" s="95"/>
    </row>
    <row r="117" spans="2:17" x14ac:dyDescent="0.15">
      <c r="B117" s="153"/>
      <c r="C117" s="21" t="s">
        <v>109</v>
      </c>
      <c r="D117" s="73">
        <v>29383.022386094279</v>
      </c>
      <c r="E117" s="73">
        <v>74967.576634790981</v>
      </c>
      <c r="F117" s="73">
        <v>63289.625129049506</v>
      </c>
      <c r="G117" s="73">
        <v>59923.081343163598</v>
      </c>
      <c r="H117" s="73">
        <v>53062.157579171639</v>
      </c>
      <c r="I117" s="73">
        <v>11689.22777965529</v>
      </c>
      <c r="J117" s="73">
        <v>61473.633044449918</v>
      </c>
      <c r="K117" s="73">
        <v>98958.201076972648</v>
      </c>
      <c r="L117" s="73">
        <v>0</v>
      </c>
      <c r="M117" s="73">
        <v>0</v>
      </c>
      <c r="N117" s="73">
        <f t="shared" si="7"/>
        <v>452746.52497334784</v>
      </c>
      <c r="O117" s="95"/>
      <c r="Q117" s="98"/>
    </row>
    <row r="118" spans="2:17" x14ac:dyDescent="0.15">
      <c r="B118" s="154" t="s">
        <v>31</v>
      </c>
      <c r="C118" s="155"/>
      <c r="D118" s="96">
        <f t="shared" ref="D118:M118" si="8">SUM(D99:D117)</f>
        <v>835683.87921194686</v>
      </c>
      <c r="E118" s="96">
        <f t="shared" si="8"/>
        <v>1642173.9133753309</v>
      </c>
      <c r="F118" s="96">
        <f t="shared" si="8"/>
        <v>2331078.9159416002</v>
      </c>
      <c r="G118" s="96">
        <f t="shared" si="8"/>
        <v>1835034.6472235902</v>
      </c>
      <c r="H118" s="96">
        <f t="shared" si="8"/>
        <v>1406101.0935433463</v>
      </c>
      <c r="I118" s="96">
        <f t="shared" si="8"/>
        <v>1168922.7779655289</v>
      </c>
      <c r="J118" s="96">
        <f t="shared" si="8"/>
        <v>2137758.7716871426</v>
      </c>
      <c r="K118" s="96">
        <f t="shared" si="8"/>
        <v>3233745.6663269969</v>
      </c>
      <c r="L118" s="96">
        <f t="shared" si="8"/>
        <v>2942837.0428705965</v>
      </c>
      <c r="M118" s="96">
        <f t="shared" si="8"/>
        <v>667664.38889548031</v>
      </c>
      <c r="N118" s="96">
        <f t="shared" si="7"/>
        <v>18201001.097041558</v>
      </c>
      <c r="O118" s="95"/>
    </row>
    <row r="119" spans="2:17" x14ac:dyDescent="0.15">
      <c r="B119" s="156" t="s">
        <v>32</v>
      </c>
      <c r="C119" s="157"/>
      <c r="D119" s="73">
        <v>170151.68423830898</v>
      </c>
      <c r="E119" s="73">
        <v>301503.13049571071</v>
      </c>
      <c r="F119" s="73">
        <v>451310.22332110425</v>
      </c>
      <c r="G119" s="73">
        <v>365626.42314035312</v>
      </c>
      <c r="H119" s="73">
        <v>295877.45846256934</v>
      </c>
      <c r="I119" s="73">
        <v>214614.22203447114</v>
      </c>
      <c r="J119" s="73">
        <v>429337.41071353189</v>
      </c>
      <c r="K119" s="73">
        <v>603362.091695018</v>
      </c>
      <c r="L119" s="73">
        <v>583475.18427783111</v>
      </c>
      <c r="M119" s="73">
        <v>125709.29366916168</v>
      </c>
      <c r="N119" s="73">
        <v>3558524.2790345605</v>
      </c>
      <c r="O119" s="95"/>
    </row>
    <row r="120" spans="2:17" x14ac:dyDescent="0.15">
      <c r="B120" s="138" t="s">
        <v>22</v>
      </c>
      <c r="C120" s="139"/>
      <c r="D120" s="78">
        <f>SUM(D118:D119)</f>
        <v>1005835.5634502559</v>
      </c>
      <c r="E120" s="78">
        <f t="shared" ref="E120:M120" si="9">SUM(E118:E119)</f>
        <v>1943677.0438710416</v>
      </c>
      <c r="F120" s="78">
        <f t="shared" si="9"/>
        <v>2782389.1392627046</v>
      </c>
      <c r="G120" s="78">
        <f t="shared" si="9"/>
        <v>2200661.0703639435</v>
      </c>
      <c r="H120" s="78">
        <f t="shared" si="9"/>
        <v>1701978.5520059157</v>
      </c>
      <c r="I120" s="78">
        <f t="shared" si="9"/>
        <v>1383537</v>
      </c>
      <c r="J120" s="78">
        <f t="shared" si="9"/>
        <v>2567096.1824006746</v>
      </c>
      <c r="K120" s="78">
        <f t="shared" si="9"/>
        <v>3837107.758022015</v>
      </c>
      <c r="L120" s="78">
        <f t="shared" si="9"/>
        <v>3526312.2271484276</v>
      </c>
      <c r="M120" s="78">
        <f t="shared" si="9"/>
        <v>793373.68256464205</v>
      </c>
      <c r="N120" s="78">
        <f>SUM(D120:M120)</f>
        <v>21741968.21908962</v>
      </c>
      <c r="O120" s="95"/>
    </row>
    <row r="121" spans="2:17" x14ac:dyDescent="0.15">
      <c r="B121" s="91"/>
      <c r="C121" s="91"/>
      <c r="D121" s="92"/>
      <c r="E121" s="92"/>
      <c r="F121" s="92"/>
      <c r="G121" s="92"/>
      <c r="H121" s="92"/>
      <c r="I121" s="92"/>
      <c r="J121" s="92"/>
      <c r="K121" s="92"/>
      <c r="L121" s="92"/>
      <c r="M121" s="92"/>
      <c r="N121" s="92"/>
    </row>
    <row r="122" spans="2:17" ht="16" x14ac:dyDescent="0.15">
      <c r="B122" s="2" t="s">
        <v>128</v>
      </c>
      <c r="C122" s="91"/>
      <c r="D122" s="91"/>
      <c r="E122" s="91"/>
      <c r="F122" s="91"/>
      <c r="G122" s="91"/>
      <c r="H122" s="91"/>
      <c r="I122" s="91"/>
      <c r="J122" s="91"/>
      <c r="K122" s="91"/>
      <c r="L122" s="91"/>
      <c r="M122" s="91"/>
      <c r="N122" s="91"/>
    </row>
    <row r="123" spans="2:17" x14ac:dyDescent="0.15">
      <c r="B123" s="91"/>
      <c r="C123" s="91"/>
      <c r="D123" s="91"/>
      <c r="E123" s="91"/>
      <c r="F123" s="91"/>
      <c r="G123" s="91"/>
      <c r="H123" s="91"/>
      <c r="I123" s="91"/>
      <c r="J123" s="91"/>
      <c r="K123" s="91"/>
      <c r="L123" s="91"/>
      <c r="M123" s="91"/>
      <c r="N123" s="91"/>
    </row>
    <row r="124" spans="2:17" ht="18" x14ac:dyDescent="0.15">
      <c r="B124" s="141">
        <v>2024</v>
      </c>
      <c r="C124" s="142"/>
      <c r="D124" s="93" t="s">
        <v>18</v>
      </c>
      <c r="E124" s="93" t="s">
        <v>39</v>
      </c>
      <c r="F124" s="94" t="s">
        <v>45</v>
      </c>
      <c r="G124" s="94" t="s">
        <v>36</v>
      </c>
      <c r="H124" s="94" t="s">
        <v>16</v>
      </c>
      <c r="I124" s="94" t="s">
        <v>34</v>
      </c>
      <c r="J124" s="94" t="s">
        <v>17</v>
      </c>
      <c r="K124" s="94" t="s">
        <v>21</v>
      </c>
      <c r="L124" s="94" t="s">
        <v>35</v>
      </c>
      <c r="M124" s="94" t="s">
        <v>46</v>
      </c>
      <c r="N124" s="94" t="s">
        <v>22</v>
      </c>
    </row>
    <row r="125" spans="2:17" x14ac:dyDescent="0.15">
      <c r="B125" s="143" t="s">
        <v>8</v>
      </c>
      <c r="C125" s="144"/>
      <c r="D125" s="73">
        <v>335826.63061845215</v>
      </c>
      <c r="E125" s="73">
        <v>503768.58736059477</v>
      </c>
      <c r="F125" s="73">
        <v>807512.35804663028</v>
      </c>
      <c r="G125" s="73">
        <v>666116.59344373096</v>
      </c>
      <c r="H125" s="73">
        <v>417908.41500506928</v>
      </c>
      <c r="I125" s="73">
        <v>357081.86887461977</v>
      </c>
      <c r="J125" s="73">
        <v>714299.34099357889</v>
      </c>
      <c r="K125" s="73">
        <v>1066071.7275054278</v>
      </c>
      <c r="L125" s="73">
        <v>1050202.7712064886</v>
      </c>
      <c r="M125" s="73">
        <v>373693.71806842851</v>
      </c>
      <c r="N125" s="73">
        <f t="shared" ref="N125:N145" si="10">SUM(D125:M125)</f>
        <v>6292482.0111230211</v>
      </c>
    </row>
    <row r="126" spans="2:17" x14ac:dyDescent="0.15">
      <c r="B126" s="145" t="s">
        <v>9</v>
      </c>
      <c r="C126" s="146"/>
      <c r="D126" s="73">
        <v>11194.221020615074</v>
      </c>
      <c r="E126" s="73">
        <v>16792.28624535316</v>
      </c>
      <c r="F126" s="73">
        <v>20187.706995606626</v>
      </c>
      <c r="G126" s="73">
        <v>22203.886448124369</v>
      </c>
      <c r="H126" s="73">
        <v>13930.280500168978</v>
      </c>
      <c r="I126" s="73">
        <v>11902.728962487326</v>
      </c>
      <c r="J126" s="73">
        <v>23809.978033119296</v>
      </c>
      <c r="K126" s="73">
        <v>31692.94525177425</v>
      </c>
      <c r="L126" s="73">
        <v>35006.75904021629</v>
      </c>
      <c r="M126" s="73">
        <v>34604.613044947619</v>
      </c>
      <c r="N126" s="73">
        <f t="shared" si="10"/>
        <v>221325.40554241301</v>
      </c>
    </row>
    <row r="127" spans="2:17" x14ac:dyDescent="0.15">
      <c r="B127" s="145" t="s">
        <v>10</v>
      </c>
      <c r="C127" s="146"/>
      <c r="D127" s="73">
        <v>33582.663061845218</v>
      </c>
      <c r="E127" s="73">
        <v>50376.858736059476</v>
      </c>
      <c r="F127" s="73">
        <v>118814.02867157839</v>
      </c>
      <c r="G127" s="73">
        <v>66611.659344373096</v>
      </c>
      <c r="H127" s="73">
        <v>41790.841500506933</v>
      </c>
      <c r="I127" s="73">
        <v>35708.186887461976</v>
      </c>
      <c r="J127" s="73">
        <v>71429.934099357881</v>
      </c>
      <c r="K127" s="73">
        <v>120880.76440270293</v>
      </c>
      <c r="L127" s="73">
        <v>105020.27712064887</v>
      </c>
      <c r="M127" s="73">
        <v>86171.814134842847</v>
      </c>
      <c r="N127" s="73">
        <f t="shared" si="10"/>
        <v>730387.02795937762</v>
      </c>
    </row>
    <row r="128" spans="2:17" x14ac:dyDescent="0.15">
      <c r="B128" s="145" t="s">
        <v>11</v>
      </c>
      <c r="C128" s="146"/>
      <c r="D128" s="73">
        <v>11194.221020615074</v>
      </c>
      <c r="E128" s="73">
        <v>16792.28624535316</v>
      </c>
      <c r="F128" s="73">
        <v>26573.701330663276</v>
      </c>
      <c r="G128" s="73">
        <v>22203.886448124369</v>
      </c>
      <c r="H128" s="73">
        <v>13930.280500168978</v>
      </c>
      <c r="I128" s="73">
        <v>11902.728962487326</v>
      </c>
      <c r="J128" s="73">
        <v>23809.978033119296</v>
      </c>
      <c r="K128" s="73">
        <v>31692.94525177425</v>
      </c>
      <c r="L128" s="73">
        <v>35006.75904021629</v>
      </c>
      <c r="M128" s="73">
        <v>9604.6130449476168</v>
      </c>
      <c r="N128" s="73">
        <f t="shared" si="10"/>
        <v>202711.39987746964</v>
      </c>
    </row>
    <row r="129" spans="2:14" x14ac:dyDescent="0.15">
      <c r="B129" s="147" t="s">
        <v>12</v>
      </c>
      <c r="C129" s="148"/>
      <c r="D129" s="108">
        <v>111942.21020615073</v>
      </c>
      <c r="E129" s="108">
        <v>167922.86245353159</v>
      </c>
      <c r="F129" s="108">
        <v>218577.79411224712</v>
      </c>
      <c r="G129" s="108">
        <v>222038.86448124368</v>
      </c>
      <c r="H129" s="108">
        <v>139302.80500168979</v>
      </c>
      <c r="I129" s="108">
        <v>119027.28962487327</v>
      </c>
      <c r="J129" s="108">
        <v>238099.78033119297</v>
      </c>
      <c r="K129" s="108">
        <v>328768.150976534</v>
      </c>
      <c r="L129" s="108">
        <v>350067.59040216292</v>
      </c>
      <c r="M129" s="108">
        <v>98171.474075193924</v>
      </c>
      <c r="N129" s="108">
        <f t="shared" si="10"/>
        <v>1993918.82166482</v>
      </c>
    </row>
    <row r="130" spans="2:14" x14ac:dyDescent="0.15">
      <c r="B130" s="149" t="s">
        <v>13</v>
      </c>
      <c r="C130" s="19" t="s">
        <v>107</v>
      </c>
      <c r="D130" s="83">
        <v>14832.342852314972</v>
      </c>
      <c r="E130" s="83">
        <v>22249.779275092937</v>
      </c>
      <c r="F130" s="83">
        <v>33147.594402927425</v>
      </c>
      <c r="G130" s="83">
        <v>29420.149543764794</v>
      </c>
      <c r="H130" s="83">
        <v>18457.621662723897</v>
      </c>
      <c r="I130" s="83">
        <v>26781.140165596487</v>
      </c>
      <c r="J130" s="83">
        <v>31548.220893883074</v>
      </c>
      <c r="K130" s="83">
        <v>45447.017157332702</v>
      </c>
      <c r="L130" s="83">
        <v>46383.955728286586</v>
      </c>
      <c r="M130" s="83">
        <v>26412.685873605951</v>
      </c>
      <c r="N130" s="83">
        <f t="shared" si="10"/>
        <v>294680.50755552883</v>
      </c>
    </row>
    <row r="131" spans="2:14" x14ac:dyDescent="0.15">
      <c r="B131" s="150"/>
      <c r="C131" s="20" t="s">
        <v>111</v>
      </c>
      <c r="D131" s="73">
        <v>29664.685704629945</v>
      </c>
      <c r="E131" s="73">
        <v>44499.558550185873</v>
      </c>
      <c r="F131" s="73">
        <v>66295.18880585485</v>
      </c>
      <c r="G131" s="73">
        <v>58840.299087529587</v>
      </c>
      <c r="H131" s="73">
        <v>36915.243325447795</v>
      </c>
      <c r="I131" s="73">
        <v>53562.280331192975</v>
      </c>
      <c r="J131" s="73">
        <v>63096.441787766147</v>
      </c>
      <c r="K131" s="73">
        <v>90894.034314665405</v>
      </c>
      <c r="L131" s="73">
        <v>92767.911456573172</v>
      </c>
      <c r="M131" s="73">
        <v>52825.371747211902</v>
      </c>
      <c r="N131" s="73">
        <f t="shared" si="10"/>
        <v>589361.01511105767</v>
      </c>
    </row>
    <row r="132" spans="2:14" x14ac:dyDescent="0.15">
      <c r="B132" s="150"/>
      <c r="C132" s="20" t="s">
        <v>108</v>
      </c>
      <c r="D132" s="73">
        <v>59329.371409259889</v>
      </c>
      <c r="E132" s="73">
        <v>88999.117100371746</v>
      </c>
      <c r="F132" s="73">
        <v>132590.3776117097</v>
      </c>
      <c r="G132" s="73">
        <v>117680.59817505917</v>
      </c>
      <c r="H132" s="73">
        <v>73830.486650895589</v>
      </c>
      <c r="I132" s="73">
        <v>107124.56066238595</v>
      </c>
      <c r="J132" s="73">
        <v>126192.88357553229</v>
      </c>
      <c r="K132" s="73">
        <v>181788.06862933081</v>
      </c>
      <c r="L132" s="73">
        <v>185535.82291314634</v>
      </c>
      <c r="M132" s="73">
        <v>105650.7434944238</v>
      </c>
      <c r="N132" s="73">
        <f t="shared" si="10"/>
        <v>1178722.0302221153</v>
      </c>
    </row>
    <row r="133" spans="2:14" x14ac:dyDescent="0.15">
      <c r="B133" s="150"/>
      <c r="C133" s="20" t="s">
        <v>28</v>
      </c>
      <c r="D133" s="73">
        <v>148323.42852314972</v>
      </c>
      <c r="E133" s="73">
        <v>222497.79275092937</v>
      </c>
      <c r="F133" s="73">
        <v>331475.94402927422</v>
      </c>
      <c r="G133" s="73">
        <v>294201.49543764791</v>
      </c>
      <c r="H133" s="73">
        <v>184576.21662723896</v>
      </c>
      <c r="I133" s="73">
        <v>267811.40165596484</v>
      </c>
      <c r="J133" s="73">
        <v>315482.20893883071</v>
      </c>
      <c r="K133" s="73">
        <v>454470.17157332698</v>
      </c>
      <c r="L133" s="73">
        <v>463839.55728286586</v>
      </c>
      <c r="M133" s="73">
        <v>264126.85873605951</v>
      </c>
      <c r="N133" s="73">
        <f t="shared" si="10"/>
        <v>2946805.0755552882</v>
      </c>
    </row>
    <row r="134" spans="2:14" x14ac:dyDescent="0.15">
      <c r="B134" s="150"/>
      <c r="C134" s="20" t="s">
        <v>106</v>
      </c>
      <c r="D134" s="73">
        <v>14832.342852314972</v>
      </c>
      <c r="E134" s="73">
        <v>22249.779275092937</v>
      </c>
      <c r="F134" s="73">
        <v>33147.594402927425</v>
      </c>
      <c r="G134" s="73">
        <v>29420.149543764794</v>
      </c>
      <c r="H134" s="73">
        <v>18457.621662723897</v>
      </c>
      <c r="I134" s="73">
        <v>26781.140165596487</v>
      </c>
      <c r="J134" s="73">
        <v>31548.220893883074</v>
      </c>
      <c r="K134" s="73">
        <v>45447.017157332702</v>
      </c>
      <c r="L134" s="73">
        <v>46383.955728286586</v>
      </c>
      <c r="M134" s="73">
        <v>26412.685873605951</v>
      </c>
      <c r="N134" s="73">
        <f t="shared" si="10"/>
        <v>294680.50755552883</v>
      </c>
    </row>
    <row r="135" spans="2:14" x14ac:dyDescent="0.15">
      <c r="B135" s="150"/>
      <c r="C135" s="20" t="s">
        <v>7</v>
      </c>
      <c r="D135" s="73">
        <v>0</v>
      </c>
      <c r="E135" s="73">
        <v>0</v>
      </c>
      <c r="F135" s="73">
        <v>0</v>
      </c>
      <c r="G135" s="73">
        <v>0</v>
      </c>
      <c r="H135" s="73">
        <v>0</v>
      </c>
      <c r="I135" s="73">
        <v>0</v>
      </c>
      <c r="J135" s="73">
        <v>0</v>
      </c>
      <c r="K135" s="73">
        <v>0</v>
      </c>
      <c r="L135" s="73">
        <v>0</v>
      </c>
      <c r="M135" s="73">
        <v>0</v>
      </c>
      <c r="N135" s="73">
        <f t="shared" si="10"/>
        <v>0</v>
      </c>
    </row>
    <row r="136" spans="2:14" x14ac:dyDescent="0.15">
      <c r="B136" s="151"/>
      <c r="C136" s="21" t="s">
        <v>109</v>
      </c>
      <c r="D136" s="109">
        <v>29664.685704629945</v>
      </c>
      <c r="E136" s="109">
        <v>44499.558550185873</v>
      </c>
      <c r="F136" s="109">
        <v>66295.18880585485</v>
      </c>
      <c r="G136" s="109">
        <v>58840.299087529587</v>
      </c>
      <c r="H136" s="109">
        <v>36915.243325447795</v>
      </c>
      <c r="I136" s="109">
        <v>53562.280331192975</v>
      </c>
      <c r="J136" s="109">
        <v>63096.441787766147</v>
      </c>
      <c r="K136" s="109">
        <v>90894.034314665405</v>
      </c>
      <c r="L136" s="109">
        <v>92767.911456573172</v>
      </c>
      <c r="M136" s="109">
        <v>52825.371747211902</v>
      </c>
      <c r="N136" s="109">
        <f t="shared" si="10"/>
        <v>589361.01511105767</v>
      </c>
    </row>
    <row r="137" spans="2:14" x14ac:dyDescent="0.15">
      <c r="B137" s="152" t="s">
        <v>30</v>
      </c>
      <c r="C137" s="22" t="s">
        <v>107</v>
      </c>
      <c r="D137" s="73">
        <v>0</v>
      </c>
      <c r="E137" s="73">
        <v>0</v>
      </c>
      <c r="F137" s="73">
        <v>0</v>
      </c>
      <c r="G137" s="73">
        <v>0</v>
      </c>
      <c r="H137" s="73">
        <v>0</v>
      </c>
      <c r="I137" s="73">
        <v>0</v>
      </c>
      <c r="J137" s="73">
        <v>0</v>
      </c>
      <c r="K137" s="73">
        <v>0</v>
      </c>
      <c r="L137" s="73">
        <v>0</v>
      </c>
      <c r="M137" s="73">
        <v>0</v>
      </c>
      <c r="N137" s="73">
        <f t="shared" si="10"/>
        <v>0</v>
      </c>
    </row>
    <row r="138" spans="2:14" x14ac:dyDescent="0.15">
      <c r="B138" s="152"/>
      <c r="C138" s="20" t="s">
        <v>111</v>
      </c>
      <c r="D138" s="73">
        <v>0</v>
      </c>
      <c r="E138" s="73">
        <v>0</v>
      </c>
      <c r="F138" s="73">
        <v>0</v>
      </c>
      <c r="G138" s="73">
        <v>0</v>
      </c>
      <c r="H138" s="73">
        <v>0</v>
      </c>
      <c r="I138" s="73">
        <v>0</v>
      </c>
      <c r="J138" s="73">
        <v>0</v>
      </c>
      <c r="K138" s="73">
        <v>0</v>
      </c>
      <c r="L138" s="73">
        <v>0</v>
      </c>
      <c r="M138" s="73">
        <v>0</v>
      </c>
      <c r="N138" s="73">
        <f t="shared" si="10"/>
        <v>0</v>
      </c>
    </row>
    <row r="139" spans="2:14" x14ac:dyDescent="0.15">
      <c r="B139" s="152"/>
      <c r="C139" s="20" t="s">
        <v>108</v>
      </c>
      <c r="D139" s="73">
        <v>63807.059817505913</v>
      </c>
      <c r="E139" s="73">
        <v>95716.031598513015</v>
      </c>
      <c r="F139" s="73">
        <v>124794.91160259163</v>
      </c>
      <c r="G139" s="73">
        <v>126562.15275430889</v>
      </c>
      <c r="H139" s="73">
        <v>79402.598850963172</v>
      </c>
      <c r="I139" s="73">
        <v>23805.457924974657</v>
      </c>
      <c r="J139" s="73">
        <v>135716.87478877997</v>
      </c>
      <c r="K139" s="73">
        <v>180649.78793511319</v>
      </c>
      <c r="L139" s="73">
        <v>199538.52652923285</v>
      </c>
      <c r="M139" s="73">
        <v>0</v>
      </c>
      <c r="N139" s="73">
        <f t="shared" si="10"/>
        <v>1029993.4018019832</v>
      </c>
    </row>
    <row r="140" spans="2:14" x14ac:dyDescent="0.15">
      <c r="B140" s="152"/>
      <c r="C140" s="20" t="s">
        <v>28</v>
      </c>
      <c r="D140" s="73">
        <v>223324.70936127065</v>
      </c>
      <c r="E140" s="73">
        <v>335006.11059479549</v>
      </c>
      <c r="F140" s="73">
        <v>436782.19060907071</v>
      </c>
      <c r="G140" s="73">
        <v>442967.53464008111</v>
      </c>
      <c r="H140" s="73">
        <v>277909.09597837104</v>
      </c>
      <c r="I140" s="73">
        <v>83319.102737411289</v>
      </c>
      <c r="J140" s="73">
        <v>475009.06176072988</v>
      </c>
      <c r="K140" s="73">
        <v>632274.25777289609</v>
      </c>
      <c r="L140" s="73">
        <v>698384.84285231493</v>
      </c>
      <c r="M140" s="73">
        <v>0</v>
      </c>
      <c r="N140" s="73">
        <f t="shared" si="10"/>
        <v>3604976.9063069411</v>
      </c>
    </row>
    <row r="141" spans="2:14" x14ac:dyDescent="0.15">
      <c r="B141" s="152"/>
      <c r="C141" s="20" t="s">
        <v>106</v>
      </c>
      <c r="D141" s="73">
        <v>0</v>
      </c>
      <c r="E141" s="73">
        <v>0</v>
      </c>
      <c r="F141" s="73">
        <v>0</v>
      </c>
      <c r="G141" s="73">
        <v>0</v>
      </c>
      <c r="H141" s="73">
        <v>0</v>
      </c>
      <c r="I141" s="73">
        <v>0</v>
      </c>
      <c r="J141" s="73">
        <v>0</v>
      </c>
      <c r="K141" s="73">
        <v>0</v>
      </c>
      <c r="L141" s="73">
        <v>0</v>
      </c>
      <c r="M141" s="73">
        <v>0</v>
      </c>
      <c r="N141" s="73">
        <f t="shared" si="10"/>
        <v>0</v>
      </c>
    </row>
    <row r="142" spans="2:14" x14ac:dyDescent="0.15">
      <c r="B142" s="152"/>
      <c r="C142" s="20" t="s">
        <v>7</v>
      </c>
      <c r="D142" s="73">
        <v>0</v>
      </c>
      <c r="E142" s="73">
        <v>0</v>
      </c>
      <c r="F142" s="73">
        <v>0</v>
      </c>
      <c r="G142" s="73">
        <v>0</v>
      </c>
      <c r="H142" s="73">
        <v>0</v>
      </c>
      <c r="I142" s="73">
        <v>0</v>
      </c>
      <c r="J142" s="73">
        <v>0</v>
      </c>
      <c r="K142" s="73">
        <v>0</v>
      </c>
      <c r="L142" s="73">
        <v>0</v>
      </c>
      <c r="M142" s="73">
        <v>0</v>
      </c>
      <c r="N142" s="73">
        <f t="shared" si="10"/>
        <v>0</v>
      </c>
    </row>
    <row r="143" spans="2:14" x14ac:dyDescent="0.15">
      <c r="B143" s="153"/>
      <c r="C143" s="21" t="s">
        <v>109</v>
      </c>
      <c r="D143" s="73">
        <v>31903.529908752957</v>
      </c>
      <c r="E143" s="73">
        <v>47858.015799256507</v>
      </c>
      <c r="F143" s="73">
        <v>62397.455801295815</v>
      </c>
      <c r="G143" s="73">
        <v>63281.076377154444</v>
      </c>
      <c r="H143" s="73">
        <v>39701.299425481586</v>
      </c>
      <c r="I143" s="73">
        <v>11902.728962487328</v>
      </c>
      <c r="J143" s="73">
        <v>67858.437394389985</v>
      </c>
      <c r="K143" s="73">
        <v>90324.893967556593</v>
      </c>
      <c r="L143" s="73">
        <v>99769.263264616427</v>
      </c>
      <c r="M143" s="73">
        <v>0</v>
      </c>
      <c r="N143" s="73">
        <f t="shared" si="10"/>
        <v>514996.70090099162</v>
      </c>
    </row>
    <row r="144" spans="2:14" x14ac:dyDescent="0.15">
      <c r="B144" s="154" t="s">
        <v>31</v>
      </c>
      <c r="C144" s="155"/>
      <c r="D144" s="96">
        <f t="shared" ref="D144:M144" si="11">SUM(D125:D143)</f>
        <v>1119422.1020615073</v>
      </c>
      <c r="E144" s="96">
        <f t="shared" si="11"/>
        <v>1679228.6245353161</v>
      </c>
      <c r="F144" s="96">
        <f t="shared" si="11"/>
        <v>2478592.0352282329</v>
      </c>
      <c r="G144" s="96">
        <f t="shared" si="11"/>
        <v>2220388.6448124368</v>
      </c>
      <c r="H144" s="96">
        <f t="shared" si="11"/>
        <v>1393028.0500168977</v>
      </c>
      <c r="I144" s="96">
        <f t="shared" si="11"/>
        <v>1190272.8962487327</v>
      </c>
      <c r="J144" s="96">
        <f t="shared" si="11"/>
        <v>2380997.80331193</v>
      </c>
      <c r="K144" s="96">
        <f t="shared" si="11"/>
        <v>3391295.8162104329</v>
      </c>
      <c r="L144" s="96">
        <f t="shared" si="11"/>
        <v>3500675.9040216287</v>
      </c>
      <c r="M144" s="96">
        <f t="shared" si="11"/>
        <v>1130499.9498404795</v>
      </c>
      <c r="N144" s="96">
        <f t="shared" si="10"/>
        <v>20484401.826287594</v>
      </c>
    </row>
    <row r="145" spans="2:14" x14ac:dyDescent="0.15">
      <c r="B145" s="156" t="s">
        <v>32</v>
      </c>
      <c r="C145" s="157"/>
      <c r="D145" s="73">
        <v>205525.89793849274</v>
      </c>
      <c r="E145" s="73">
        <v>308306.37546468404</v>
      </c>
      <c r="F145" s="73">
        <v>455069.49766790343</v>
      </c>
      <c r="G145" s="73">
        <v>407663.35518756334</v>
      </c>
      <c r="H145" s="73">
        <v>255759.94998310241</v>
      </c>
      <c r="I145" s="73">
        <v>218534.10375126731</v>
      </c>
      <c r="J145" s="73">
        <v>437151.19668807025</v>
      </c>
      <c r="K145" s="73">
        <v>622641.91185623547</v>
      </c>
      <c r="L145" s="73">
        <v>642724.09597837098</v>
      </c>
      <c r="M145" s="73">
        <v>201846.4923070959</v>
      </c>
      <c r="N145" s="73">
        <f t="shared" si="10"/>
        <v>3755222.8768227859</v>
      </c>
    </row>
    <row r="146" spans="2:14" x14ac:dyDescent="0.15">
      <c r="B146" s="138" t="s">
        <v>22</v>
      </c>
      <c r="C146" s="139"/>
      <c r="D146" s="78">
        <f>SUM(D144:D145)</f>
        <v>1324948</v>
      </c>
      <c r="E146" s="78">
        <f t="shared" ref="E146:N146" si="12">SUM(E144:E145)</f>
        <v>1987535.0000000002</v>
      </c>
      <c r="F146" s="78">
        <f t="shared" si="12"/>
        <v>2933661.5328961364</v>
      </c>
      <c r="G146" s="78">
        <f t="shared" si="12"/>
        <v>2628052</v>
      </c>
      <c r="H146" s="78">
        <f t="shared" si="12"/>
        <v>1648788.0000000002</v>
      </c>
      <c r="I146" s="78">
        <f t="shared" si="12"/>
        <v>1408807</v>
      </c>
      <c r="J146" s="78">
        <f t="shared" si="12"/>
        <v>2818149.0000000005</v>
      </c>
      <c r="K146" s="78">
        <f t="shared" si="12"/>
        <v>4013937.7280666684</v>
      </c>
      <c r="L146" s="78">
        <f t="shared" si="12"/>
        <v>4143399.9999999995</v>
      </c>
      <c r="M146" s="78">
        <f t="shared" si="12"/>
        <v>1332346.4421475753</v>
      </c>
      <c r="N146" s="78">
        <f t="shared" si="12"/>
        <v>24239624.703110378</v>
      </c>
    </row>
    <row r="147" spans="2:14" x14ac:dyDescent="0.15">
      <c r="D147" s="99"/>
      <c r="E147" s="99"/>
      <c r="F147" s="99"/>
      <c r="G147" s="99"/>
      <c r="H147" s="99"/>
      <c r="I147" s="99"/>
      <c r="J147" s="99"/>
      <c r="K147" s="99"/>
      <c r="L147" s="99"/>
      <c r="M147" s="99"/>
      <c r="N147" s="99"/>
    </row>
    <row r="148" spans="2:14" x14ac:dyDescent="0.15">
      <c r="D148" s="75"/>
      <c r="E148" s="75"/>
      <c r="F148" s="75"/>
      <c r="G148" s="75"/>
      <c r="H148" s="75"/>
      <c r="I148" s="75"/>
      <c r="J148" s="75"/>
      <c r="K148" s="75"/>
      <c r="L148" s="75"/>
      <c r="M148" s="75"/>
      <c r="N148" s="75"/>
    </row>
  </sheetData>
  <mergeCells count="45">
    <mergeCell ref="B144:C144"/>
    <mergeCell ref="B145:C145"/>
    <mergeCell ref="B146:C146"/>
    <mergeCell ref="B126:C126"/>
    <mergeCell ref="B127:C127"/>
    <mergeCell ref="B128:C128"/>
    <mergeCell ref="B129:C129"/>
    <mergeCell ref="B130:B136"/>
    <mergeCell ref="B137:B143"/>
    <mergeCell ref="B125:C125"/>
    <mergeCell ref="B99:C99"/>
    <mergeCell ref="B100:C100"/>
    <mergeCell ref="B101:C101"/>
    <mergeCell ref="B102:C102"/>
    <mergeCell ref="B103:C103"/>
    <mergeCell ref="B104:B110"/>
    <mergeCell ref="B111:B117"/>
    <mergeCell ref="B118:C118"/>
    <mergeCell ref="B119:C119"/>
    <mergeCell ref="B120:C120"/>
    <mergeCell ref="B124:C124"/>
    <mergeCell ref="B98:C98"/>
    <mergeCell ref="B71:C71"/>
    <mergeCell ref="B72:C72"/>
    <mergeCell ref="B73:C73"/>
    <mergeCell ref="B74:C74"/>
    <mergeCell ref="B75:C75"/>
    <mergeCell ref="B76:C76"/>
    <mergeCell ref="B77:B83"/>
    <mergeCell ref="B84:B90"/>
    <mergeCell ref="B91:C91"/>
    <mergeCell ref="B92:C92"/>
    <mergeCell ref="B93:C93"/>
    <mergeCell ref="B67:C67"/>
    <mergeCell ref="B41:G41"/>
    <mergeCell ref="B45:C45"/>
    <mergeCell ref="B46:C46"/>
    <mergeCell ref="B47:C47"/>
    <mergeCell ref="B48:C48"/>
    <mergeCell ref="B49:C49"/>
    <mergeCell ref="B50:C50"/>
    <mergeCell ref="B51:B57"/>
    <mergeCell ref="B58:B64"/>
    <mergeCell ref="B65:C65"/>
    <mergeCell ref="B66:C66"/>
  </mergeCells>
  <pageMargins left="0.7" right="0.7" top="0.75" bottom="0.75" header="0.3" footer="0.3"/>
  <pageSetup orientation="portrait" r:id="rId1"/>
  <ignoredErrors>
    <ignoredError sqref="D40:F40" formulaRange="1"/>
    <ignoredError sqref="G91"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F4E6-EC25-4A80-81EC-37D4E2E340A1}">
  <dimension ref="B1:Q83"/>
  <sheetViews>
    <sheetView showGridLines="0" zoomScale="75" workbookViewId="0">
      <selection activeCell="B16" sqref="B16"/>
    </sheetView>
  </sheetViews>
  <sheetFormatPr baseColWidth="10" defaultColWidth="19.83203125" defaultRowHeight="14" x14ac:dyDescent="0.15"/>
  <cols>
    <col min="1" max="2" width="19.83203125" style="4"/>
    <col min="3" max="3" width="3.5" style="4" customWidth="1"/>
    <col min="4" max="14" width="13" style="4" customWidth="1"/>
    <col min="15" max="16384" width="19.83203125" style="4"/>
  </cols>
  <sheetData>
    <row r="1" spans="2:17" s="5" customFormat="1" x14ac:dyDescent="0.15">
      <c r="D1" s="100"/>
      <c r="E1" s="100"/>
      <c r="F1" s="100"/>
    </row>
    <row r="2" spans="2:17" x14ac:dyDescent="0.15">
      <c r="D2" s="7"/>
      <c r="E2" s="7"/>
      <c r="F2" s="7"/>
      <c r="G2" s="7"/>
      <c r="H2" s="7"/>
      <c r="I2" s="7"/>
      <c r="J2" s="7"/>
      <c r="K2" s="7"/>
      <c r="L2" s="7"/>
      <c r="M2" s="7"/>
      <c r="N2" s="7"/>
      <c r="O2" s="7"/>
      <c r="P2" s="7"/>
    </row>
    <row r="3" spans="2:17" ht="16" x14ac:dyDescent="0.15">
      <c r="B3" s="1" t="s">
        <v>78</v>
      </c>
    </row>
    <row r="4" spans="2:17" x14ac:dyDescent="0.15">
      <c r="D4" s="7"/>
      <c r="K4" s="5"/>
      <c r="L4" s="5"/>
    </row>
    <row r="5" spans="2:17" ht="45" x14ac:dyDescent="0.15">
      <c r="B5" s="120" t="s">
        <v>48</v>
      </c>
      <c r="C5" s="121"/>
      <c r="D5" s="10" t="s">
        <v>40</v>
      </c>
      <c r="E5" s="10" t="s">
        <v>41</v>
      </c>
      <c r="F5" s="10" t="s">
        <v>49</v>
      </c>
      <c r="G5" s="10" t="s">
        <v>1</v>
      </c>
      <c r="H5" s="10" t="s">
        <v>42</v>
      </c>
      <c r="I5" s="10" t="s">
        <v>2</v>
      </c>
      <c r="J5" s="10" t="s">
        <v>5</v>
      </c>
      <c r="K5" s="10" t="s">
        <v>43</v>
      </c>
      <c r="L5" s="10" t="s">
        <v>3</v>
      </c>
      <c r="M5" s="10" t="s">
        <v>4</v>
      </c>
      <c r="N5" s="10" t="s">
        <v>22</v>
      </c>
      <c r="P5" s="7"/>
    </row>
    <row r="6" spans="2:17" x14ac:dyDescent="0.15">
      <c r="B6" s="122" t="s">
        <v>8</v>
      </c>
      <c r="C6" s="122"/>
      <c r="D6" s="14">
        <v>4940521.3400000241</v>
      </c>
      <c r="E6" s="14">
        <v>999814.62000000221</v>
      </c>
      <c r="F6" s="101">
        <v>372290.40999999986</v>
      </c>
      <c r="G6" s="14">
        <v>346779.9600000006</v>
      </c>
      <c r="H6" s="14">
        <v>63321.599999999977</v>
      </c>
      <c r="I6" s="101">
        <v>50458.199999999932</v>
      </c>
      <c r="J6" s="101">
        <v>43406.660000000025</v>
      </c>
      <c r="K6" s="14">
        <v>103272.54999999997</v>
      </c>
      <c r="L6" s="101">
        <v>195315.18000000005</v>
      </c>
      <c r="M6" s="101">
        <v>430807.32000000094</v>
      </c>
      <c r="N6" s="14">
        <v>7545987.8400000278</v>
      </c>
    </row>
    <row r="7" spans="2:17" x14ac:dyDescent="0.15">
      <c r="B7" s="116" t="s">
        <v>23</v>
      </c>
      <c r="C7" s="116"/>
      <c r="D7" s="16">
        <v>296844.68999999895</v>
      </c>
      <c r="E7" s="16">
        <v>27939.259999999991</v>
      </c>
      <c r="F7" s="102">
        <v>109970.37999999999</v>
      </c>
      <c r="G7" s="16">
        <v>54307.930000000037</v>
      </c>
      <c r="H7" s="16">
        <v>347.64999999999969</v>
      </c>
      <c r="I7" s="102">
        <v>26806.099999999977</v>
      </c>
      <c r="J7" s="102">
        <v>3960.4500000000003</v>
      </c>
      <c r="K7" s="16">
        <v>12568.319999999996</v>
      </c>
      <c r="L7" s="102">
        <v>32826.189999999995</v>
      </c>
      <c r="M7" s="102">
        <v>57688.089999999989</v>
      </c>
      <c r="N7" s="16">
        <v>623259.05999999889</v>
      </c>
    </row>
    <row r="8" spans="2:17" x14ac:dyDescent="0.15">
      <c r="B8" s="122" t="s">
        <v>15</v>
      </c>
      <c r="C8" s="122"/>
      <c r="D8" s="14">
        <v>364490.58999999973</v>
      </c>
      <c r="E8" s="14">
        <v>20006.349999999977</v>
      </c>
      <c r="F8" s="101">
        <v>49615.380000000005</v>
      </c>
      <c r="G8" s="14">
        <v>31508.060000000012</v>
      </c>
      <c r="H8" s="14">
        <v>2110.5300000000002</v>
      </c>
      <c r="I8" s="101">
        <v>532.05000000000018</v>
      </c>
      <c r="J8" s="101">
        <v>1195.3499999999995</v>
      </c>
      <c r="K8" s="14">
        <v>17784.549999999988</v>
      </c>
      <c r="L8" s="101">
        <v>20029.239999999998</v>
      </c>
      <c r="M8" s="101">
        <v>3322.6600000000003</v>
      </c>
      <c r="N8" s="14">
        <v>510594.75999999966</v>
      </c>
    </row>
    <row r="9" spans="2:17" x14ac:dyDescent="0.15">
      <c r="B9" s="116" t="s">
        <v>14</v>
      </c>
      <c r="C9" s="116"/>
      <c r="D9" s="15">
        <v>1376092.4900000072</v>
      </c>
      <c r="E9" s="15">
        <v>154385.15000000058</v>
      </c>
      <c r="F9" s="103">
        <v>137206.33999999997</v>
      </c>
      <c r="G9" s="15">
        <v>120687.92</v>
      </c>
      <c r="H9" s="15">
        <v>42552.37999999999</v>
      </c>
      <c r="I9" s="103">
        <v>28036.499999999989</v>
      </c>
      <c r="J9" s="103">
        <v>9596.6499999999978</v>
      </c>
      <c r="K9" s="15">
        <v>26202.139999999974</v>
      </c>
      <c r="L9" s="103">
        <v>97613.309999999983</v>
      </c>
      <c r="M9" s="103">
        <v>34589.62999999991</v>
      </c>
      <c r="N9" s="15">
        <v>2026962.5100000075</v>
      </c>
    </row>
    <row r="10" spans="2:17" x14ac:dyDescent="0.15">
      <c r="B10" s="116" t="s">
        <v>13</v>
      </c>
      <c r="C10" s="116"/>
      <c r="D10" s="15">
        <v>4393178.6500000143</v>
      </c>
      <c r="E10" s="15">
        <v>486482.35000000003</v>
      </c>
      <c r="F10" s="103">
        <v>837291.68000000087</v>
      </c>
      <c r="G10" s="15">
        <v>625657.34000000288</v>
      </c>
      <c r="H10" s="15">
        <v>53596.119999999995</v>
      </c>
      <c r="I10" s="103">
        <v>551.14</v>
      </c>
      <c r="J10" s="103">
        <v>7877.2300000000032</v>
      </c>
      <c r="K10" s="15">
        <v>142102.02000000011</v>
      </c>
      <c r="L10" s="103">
        <v>26954.739999999998</v>
      </c>
      <c r="M10" s="103">
        <v>123342.98</v>
      </c>
      <c r="N10" s="15">
        <v>6697034.2500000186</v>
      </c>
    </row>
    <row r="11" spans="2:17" x14ac:dyDescent="0.15">
      <c r="B11" s="116" t="s">
        <v>30</v>
      </c>
      <c r="C11" s="116"/>
      <c r="D11" s="16">
        <v>10707006.469999988</v>
      </c>
      <c r="E11" s="16">
        <v>556286.24999999988</v>
      </c>
      <c r="F11" s="102">
        <v>0</v>
      </c>
      <c r="G11" s="16">
        <v>0</v>
      </c>
      <c r="H11" s="16">
        <v>0</v>
      </c>
      <c r="I11" s="102">
        <v>0</v>
      </c>
      <c r="J11" s="102">
        <v>0</v>
      </c>
      <c r="K11" s="16">
        <v>1012.6100000000001</v>
      </c>
      <c r="L11" s="102">
        <v>21850.13</v>
      </c>
      <c r="M11" s="102">
        <v>0</v>
      </c>
      <c r="N11" s="16">
        <v>11286155.459999988</v>
      </c>
    </row>
    <row r="12" spans="2:17" x14ac:dyDescent="0.15">
      <c r="B12" s="117" t="s">
        <v>31</v>
      </c>
      <c r="C12" s="117"/>
      <c r="D12" s="24">
        <v>22078134.23000003</v>
      </c>
      <c r="E12" s="24">
        <v>2244913.9800000028</v>
      </c>
      <c r="F12" s="24">
        <v>1506374.1900000009</v>
      </c>
      <c r="G12" s="24">
        <v>1178941.2100000037</v>
      </c>
      <c r="H12" s="24">
        <v>161928.27999999997</v>
      </c>
      <c r="I12" s="24">
        <v>106383.98999999989</v>
      </c>
      <c r="J12" s="24">
        <v>66036.340000000026</v>
      </c>
      <c r="K12" s="24">
        <v>302942.19000000006</v>
      </c>
      <c r="L12" s="24">
        <v>394588.79000000004</v>
      </c>
      <c r="M12" s="24">
        <v>649750.68000000075</v>
      </c>
      <c r="N12" s="24">
        <v>28689993.88000004</v>
      </c>
    </row>
    <row r="13" spans="2:17" x14ac:dyDescent="0.15">
      <c r="B13" s="118" t="s">
        <v>50</v>
      </c>
      <c r="C13" s="119" t="e">
        <v>#N/A</v>
      </c>
      <c r="D13" s="14">
        <v>3272832.5299999979</v>
      </c>
      <c r="E13" s="14">
        <v>333949.66000000009</v>
      </c>
      <c r="F13" s="101">
        <v>157304.33000000002</v>
      </c>
      <c r="G13" s="14">
        <v>189961.17000000004</v>
      </c>
      <c r="H13" s="14">
        <v>35366.950000000026</v>
      </c>
      <c r="I13" s="101">
        <v>12773.140000000001</v>
      </c>
      <c r="J13" s="101">
        <v>5830.46</v>
      </c>
      <c r="K13" s="14">
        <v>36485.56</v>
      </c>
      <c r="L13" s="101">
        <v>496356.04000000033</v>
      </c>
      <c r="M13" s="101">
        <v>45482.570000000022</v>
      </c>
      <c r="N13" s="14">
        <v>4586342.4099999992</v>
      </c>
    </row>
    <row r="14" spans="2:17" x14ac:dyDescent="0.15">
      <c r="B14" s="123" t="s">
        <v>33</v>
      </c>
      <c r="C14" s="124"/>
      <c r="D14" s="25">
        <v>25350966.760000028</v>
      </c>
      <c r="E14" s="25">
        <v>2578863.6400000029</v>
      </c>
      <c r="F14" s="25">
        <v>1663678.5200000009</v>
      </c>
      <c r="G14" s="25">
        <v>1368902.3800000036</v>
      </c>
      <c r="H14" s="25">
        <v>197295.22999999998</v>
      </c>
      <c r="I14" s="25">
        <v>119157.12999999989</v>
      </c>
      <c r="J14" s="25">
        <v>71866.800000000032</v>
      </c>
      <c r="K14" s="25">
        <v>339427.75000000006</v>
      </c>
      <c r="L14" s="25">
        <v>890944.83000000031</v>
      </c>
      <c r="M14" s="25">
        <v>695233.25000000081</v>
      </c>
      <c r="N14" s="25">
        <v>33276336.29000004</v>
      </c>
    </row>
    <row r="15" spans="2:17" ht="25.5" customHeight="1" x14ac:dyDescent="0.15">
      <c r="B15" s="160" t="s">
        <v>131</v>
      </c>
      <c r="C15" s="160"/>
      <c r="D15" s="160"/>
      <c r="E15" s="160"/>
      <c r="F15" s="160"/>
      <c r="G15" s="160"/>
      <c r="H15" s="160"/>
      <c r="I15" s="160"/>
      <c r="J15" s="160"/>
      <c r="K15" s="160"/>
      <c r="L15" s="160"/>
      <c r="M15" s="160"/>
      <c r="N15" s="160"/>
    </row>
    <row r="16" spans="2:17" s="104" customFormat="1" ht="11" x14ac:dyDescent="0.15">
      <c r="D16" s="105"/>
      <c r="E16" s="105"/>
      <c r="F16" s="105"/>
      <c r="G16" s="105"/>
      <c r="H16" s="105"/>
      <c r="I16" s="105"/>
      <c r="J16" s="105"/>
      <c r="K16" s="105"/>
      <c r="L16" s="105"/>
      <c r="M16" s="105"/>
      <c r="N16" s="106"/>
    </row>
    <row r="17" spans="2:17" s="104" customFormat="1" x14ac:dyDescent="0.15">
      <c r="D17" s="107"/>
      <c r="E17" s="107"/>
      <c r="F17" s="107"/>
      <c r="G17" s="107"/>
      <c r="H17" s="107"/>
      <c r="I17" s="107"/>
      <c r="J17" s="107"/>
      <c r="K17" s="107"/>
      <c r="L17" s="107"/>
      <c r="M17" s="107"/>
      <c r="N17" s="106"/>
      <c r="O17" s="4"/>
    </row>
    <row r="18" spans="2:17" x14ac:dyDescent="0.15">
      <c r="J18" s="7"/>
    </row>
    <row r="19" spans="2:17" hidden="1" x14ac:dyDescent="0.15"/>
    <row r="20" spans="2:17" ht="16" hidden="1" x14ac:dyDescent="0.15">
      <c r="B20" s="1" t="s">
        <v>51</v>
      </c>
    </row>
    <row r="21" spans="2:17" hidden="1" x14ac:dyDescent="0.15">
      <c r="D21" s="7"/>
      <c r="K21" s="5"/>
      <c r="L21" s="5"/>
    </row>
    <row r="22" spans="2:17" ht="45" hidden="1" x14ac:dyDescent="0.15">
      <c r="B22" s="120">
        <v>2017</v>
      </c>
      <c r="C22" s="121"/>
      <c r="D22" s="10" t="s">
        <v>40</v>
      </c>
      <c r="E22" s="10" t="s">
        <v>41</v>
      </c>
      <c r="F22" s="10" t="s">
        <v>42</v>
      </c>
      <c r="G22" s="10" t="s">
        <v>1</v>
      </c>
      <c r="H22" s="10" t="s">
        <v>43</v>
      </c>
      <c r="I22" s="10" t="s">
        <v>3</v>
      </c>
      <c r="J22" s="10" t="s">
        <v>4</v>
      </c>
      <c r="K22" s="10" t="s">
        <v>5</v>
      </c>
      <c r="L22" s="10" t="s">
        <v>49</v>
      </c>
      <c r="M22" s="10" t="s">
        <v>2</v>
      </c>
      <c r="N22" s="10" t="s">
        <v>22</v>
      </c>
      <c r="P22" s="7"/>
    </row>
    <row r="23" spans="2:17" hidden="1" x14ac:dyDescent="0.15">
      <c r="B23" s="122" t="s">
        <v>8</v>
      </c>
      <c r="C23" s="122"/>
      <c r="D23" s="14"/>
      <c r="E23" s="14"/>
      <c r="F23" s="14"/>
      <c r="G23" s="14"/>
      <c r="H23" s="14"/>
      <c r="I23" s="101"/>
      <c r="J23" s="101"/>
      <c r="K23" s="101"/>
      <c r="L23" s="101"/>
      <c r="M23" s="101">
        <v>58791.979999999967</v>
      </c>
      <c r="N23" s="14">
        <v>58791.979999999967</v>
      </c>
    </row>
    <row r="24" spans="2:17" hidden="1" x14ac:dyDescent="0.15">
      <c r="B24" s="116" t="s">
        <v>23</v>
      </c>
      <c r="C24" s="116"/>
      <c r="D24" s="16"/>
      <c r="E24" s="16"/>
      <c r="F24" s="16"/>
      <c r="G24" s="16"/>
      <c r="H24" s="16"/>
      <c r="I24" s="102"/>
      <c r="J24" s="102"/>
      <c r="K24" s="102"/>
      <c r="L24" s="102"/>
      <c r="M24" s="102">
        <v>3380.4199999999992</v>
      </c>
      <c r="N24" s="16">
        <v>3380.4199999999992</v>
      </c>
    </row>
    <row r="25" spans="2:17" hidden="1" x14ac:dyDescent="0.15">
      <c r="B25" s="122" t="s">
        <v>15</v>
      </c>
      <c r="C25" s="122"/>
      <c r="D25" s="14"/>
      <c r="E25" s="14"/>
      <c r="F25" s="14"/>
      <c r="G25" s="14"/>
      <c r="H25" s="14"/>
      <c r="I25" s="101"/>
      <c r="J25" s="101"/>
      <c r="K25" s="101"/>
      <c r="L25" s="101"/>
      <c r="M25" s="101">
        <v>164.60000000000002</v>
      </c>
      <c r="N25" s="14">
        <v>164.60000000000002</v>
      </c>
    </row>
    <row r="26" spans="2:17" hidden="1" x14ac:dyDescent="0.15">
      <c r="B26" s="116" t="s">
        <v>14</v>
      </c>
      <c r="C26" s="116"/>
      <c r="D26" s="15"/>
      <c r="E26" s="15"/>
      <c r="F26" s="15"/>
      <c r="G26" s="15"/>
      <c r="H26" s="15"/>
      <c r="I26" s="103"/>
      <c r="J26" s="103"/>
      <c r="K26" s="103"/>
      <c r="L26" s="103"/>
      <c r="M26" s="103">
        <v>2930.31</v>
      </c>
      <c r="N26" s="15">
        <v>2930.31</v>
      </c>
    </row>
    <row r="27" spans="2:17" hidden="1" x14ac:dyDescent="0.15">
      <c r="B27" s="116" t="s">
        <v>13</v>
      </c>
      <c r="C27" s="116"/>
      <c r="D27" s="15"/>
      <c r="E27" s="15"/>
      <c r="F27" s="15"/>
      <c r="G27" s="15"/>
      <c r="H27" s="15"/>
      <c r="I27" s="103"/>
      <c r="J27" s="103"/>
      <c r="K27" s="103"/>
      <c r="L27" s="103"/>
      <c r="M27" s="103">
        <v>0</v>
      </c>
      <c r="N27" s="15">
        <v>0</v>
      </c>
    </row>
    <row r="28" spans="2:17" hidden="1" x14ac:dyDescent="0.15">
      <c r="B28" s="116" t="s">
        <v>30</v>
      </c>
      <c r="C28" s="116"/>
      <c r="D28" s="16"/>
      <c r="E28" s="16"/>
      <c r="F28" s="16"/>
      <c r="G28" s="16"/>
      <c r="H28" s="16"/>
      <c r="I28" s="102"/>
      <c r="J28" s="102"/>
      <c r="K28" s="102"/>
      <c r="L28" s="102"/>
      <c r="M28" s="102">
        <v>0</v>
      </c>
      <c r="N28" s="16">
        <v>0</v>
      </c>
    </row>
    <row r="29" spans="2:17" hidden="1" x14ac:dyDescent="0.15">
      <c r="B29" s="117" t="s">
        <v>31</v>
      </c>
      <c r="C29" s="117"/>
      <c r="D29" s="24">
        <v>0</v>
      </c>
      <c r="E29" s="24">
        <v>0</v>
      </c>
      <c r="F29" s="24">
        <v>0</v>
      </c>
      <c r="G29" s="24">
        <v>0</v>
      </c>
      <c r="H29" s="24">
        <v>0</v>
      </c>
      <c r="I29" s="24">
        <v>0</v>
      </c>
      <c r="J29" s="24">
        <v>0</v>
      </c>
      <c r="K29" s="24">
        <v>0</v>
      </c>
      <c r="L29" s="24">
        <v>0</v>
      </c>
      <c r="M29" s="24">
        <v>65267.309999999961</v>
      </c>
      <c r="N29" s="24">
        <v>65267.309999999961</v>
      </c>
    </row>
    <row r="30" spans="2:17" hidden="1" x14ac:dyDescent="0.15">
      <c r="B30" s="118" t="s">
        <v>50</v>
      </c>
      <c r="C30" s="119" t="e">
        <v>#N/A</v>
      </c>
      <c r="D30" s="14"/>
      <c r="E30" s="14"/>
      <c r="F30" s="14"/>
      <c r="G30" s="14"/>
      <c r="H30" s="14"/>
      <c r="I30" s="101"/>
      <c r="J30" s="101"/>
      <c r="K30" s="101"/>
      <c r="L30" s="101"/>
      <c r="M30" s="101">
        <v>4568.7199999999993</v>
      </c>
      <c r="N30" s="14">
        <v>4568.7199999999993</v>
      </c>
    </row>
    <row r="31" spans="2:17" hidden="1" x14ac:dyDescent="0.15">
      <c r="B31" s="123" t="s">
        <v>33</v>
      </c>
      <c r="C31" s="124"/>
      <c r="D31" s="25">
        <v>0</v>
      </c>
      <c r="E31" s="25">
        <v>0</v>
      </c>
      <c r="F31" s="25">
        <v>0</v>
      </c>
      <c r="G31" s="25">
        <v>0</v>
      </c>
      <c r="H31" s="25">
        <v>0</v>
      </c>
      <c r="I31" s="25">
        <v>0</v>
      </c>
      <c r="J31" s="25">
        <v>0</v>
      </c>
      <c r="K31" s="25">
        <v>0</v>
      </c>
      <c r="L31" s="25">
        <v>0</v>
      </c>
      <c r="M31" s="25">
        <v>69836.029999999955</v>
      </c>
      <c r="N31" s="25">
        <v>69836.029999999955</v>
      </c>
    </row>
    <row r="32" spans="2:17" hidden="1" x14ac:dyDescent="0.15"/>
    <row r="33" spans="2:16" ht="45" hidden="1" x14ac:dyDescent="0.15">
      <c r="B33" s="120">
        <v>2018</v>
      </c>
      <c r="C33" s="121"/>
      <c r="D33" s="10" t="s">
        <v>40</v>
      </c>
      <c r="E33" s="10" t="s">
        <v>41</v>
      </c>
      <c r="F33" s="10" t="s">
        <v>42</v>
      </c>
      <c r="G33" s="10" t="s">
        <v>1</v>
      </c>
      <c r="H33" s="10" t="s">
        <v>43</v>
      </c>
      <c r="I33" s="10" t="s">
        <v>3</v>
      </c>
      <c r="J33" s="10" t="s">
        <v>4</v>
      </c>
      <c r="K33" s="10" t="s">
        <v>5</v>
      </c>
      <c r="L33" s="10" t="s">
        <v>49</v>
      </c>
      <c r="M33" s="10" t="s">
        <v>2</v>
      </c>
      <c r="N33" s="10" t="s">
        <v>22</v>
      </c>
      <c r="P33" s="7"/>
    </row>
    <row r="34" spans="2:16" hidden="1" x14ac:dyDescent="0.15">
      <c r="B34" s="122" t="s">
        <v>8</v>
      </c>
      <c r="C34" s="122"/>
      <c r="D34" s="14">
        <v>576413.60000000254</v>
      </c>
      <c r="E34" s="14">
        <v>0</v>
      </c>
      <c r="F34" s="14">
        <v>0</v>
      </c>
      <c r="G34" s="14">
        <v>7926.2799999999988</v>
      </c>
      <c r="H34" s="14">
        <v>0</v>
      </c>
      <c r="I34" s="101">
        <v>0</v>
      </c>
      <c r="J34" s="101">
        <v>0</v>
      </c>
      <c r="K34" s="101">
        <v>0</v>
      </c>
      <c r="L34" s="101">
        <v>50123.569999999992</v>
      </c>
      <c r="M34" s="101">
        <v>134965.29000000021</v>
      </c>
      <c r="N34" s="14">
        <v>769428.74000000278</v>
      </c>
    </row>
    <row r="35" spans="2:16" hidden="1" x14ac:dyDescent="0.15">
      <c r="B35" s="116" t="s">
        <v>23</v>
      </c>
      <c r="C35" s="116"/>
      <c r="D35" s="16">
        <v>29794.760000000006</v>
      </c>
      <c r="E35" s="16">
        <v>0</v>
      </c>
      <c r="F35" s="16">
        <v>0</v>
      </c>
      <c r="G35" s="16">
        <v>996.95</v>
      </c>
      <c r="H35" s="16">
        <v>0</v>
      </c>
      <c r="I35" s="102">
        <v>0</v>
      </c>
      <c r="J35" s="102">
        <v>0</v>
      </c>
      <c r="K35" s="102">
        <v>0</v>
      </c>
      <c r="L35" s="102">
        <v>506.53000000000003</v>
      </c>
      <c r="M35" s="102">
        <v>11897.92</v>
      </c>
      <c r="N35" s="16">
        <v>43196.160000000003</v>
      </c>
    </row>
    <row r="36" spans="2:16" hidden="1" x14ac:dyDescent="0.15">
      <c r="B36" s="122" t="s">
        <v>15</v>
      </c>
      <c r="C36" s="122"/>
      <c r="D36" s="14">
        <v>63187.709999999977</v>
      </c>
      <c r="E36" s="14">
        <v>0</v>
      </c>
      <c r="F36" s="14">
        <v>0</v>
      </c>
      <c r="G36" s="14">
        <v>810.36</v>
      </c>
      <c r="H36" s="14">
        <v>0</v>
      </c>
      <c r="I36" s="101">
        <v>0</v>
      </c>
      <c r="J36" s="101">
        <v>0</v>
      </c>
      <c r="K36" s="101">
        <v>0</v>
      </c>
      <c r="L36" s="101">
        <v>482.1</v>
      </c>
      <c r="M36" s="101">
        <v>824.40000000000009</v>
      </c>
      <c r="N36" s="14">
        <v>65304.569999999978</v>
      </c>
    </row>
    <row r="37" spans="2:16" hidden="1" x14ac:dyDescent="0.15">
      <c r="B37" s="116" t="s">
        <v>14</v>
      </c>
      <c r="C37" s="116"/>
      <c r="D37" s="15">
        <v>134350.74000000008</v>
      </c>
      <c r="E37" s="15">
        <v>0</v>
      </c>
      <c r="F37" s="15">
        <v>0</v>
      </c>
      <c r="G37" s="15">
        <v>9944.8799999999956</v>
      </c>
      <c r="H37" s="15">
        <v>0</v>
      </c>
      <c r="I37" s="103">
        <v>0</v>
      </c>
      <c r="J37" s="103">
        <v>0</v>
      </c>
      <c r="K37" s="103">
        <v>0</v>
      </c>
      <c r="L37" s="103">
        <v>9837.0599999999977</v>
      </c>
      <c r="M37" s="103">
        <v>6299.9799999999987</v>
      </c>
      <c r="N37" s="15">
        <v>160432.66000000009</v>
      </c>
    </row>
    <row r="38" spans="2:16" hidden="1" x14ac:dyDescent="0.15">
      <c r="B38" s="116" t="s">
        <v>13</v>
      </c>
      <c r="C38" s="116"/>
      <c r="D38" s="15">
        <v>213413.95999999958</v>
      </c>
      <c r="E38" s="15">
        <v>0</v>
      </c>
      <c r="F38" s="15">
        <v>0</v>
      </c>
      <c r="G38" s="15">
        <v>188878.56</v>
      </c>
      <c r="H38" s="15">
        <v>0</v>
      </c>
      <c r="I38" s="103">
        <v>0</v>
      </c>
      <c r="J38" s="103">
        <v>0</v>
      </c>
      <c r="K38" s="103">
        <v>0</v>
      </c>
      <c r="L38" s="103">
        <v>3950.49</v>
      </c>
      <c r="M38" s="103">
        <v>0</v>
      </c>
      <c r="N38" s="15">
        <v>406243.00999999954</v>
      </c>
    </row>
    <row r="39" spans="2:16" hidden="1" x14ac:dyDescent="0.15">
      <c r="B39" s="116" t="s">
        <v>30</v>
      </c>
      <c r="C39" s="116"/>
      <c r="D39" s="16">
        <v>971924.51</v>
      </c>
      <c r="E39" s="16">
        <v>0</v>
      </c>
      <c r="F39" s="16">
        <v>0</v>
      </c>
      <c r="G39" s="16">
        <v>0</v>
      </c>
      <c r="H39" s="16">
        <v>0</v>
      </c>
      <c r="I39" s="102">
        <v>0</v>
      </c>
      <c r="J39" s="102">
        <v>0</v>
      </c>
      <c r="K39" s="102">
        <v>0</v>
      </c>
      <c r="L39" s="102">
        <v>3821.47</v>
      </c>
      <c r="M39" s="102">
        <v>0</v>
      </c>
      <c r="N39" s="16">
        <v>975745.98</v>
      </c>
    </row>
    <row r="40" spans="2:16" hidden="1" x14ac:dyDescent="0.15">
      <c r="B40" s="117" t="s">
        <v>31</v>
      </c>
      <c r="C40" s="117"/>
      <c r="D40" s="24">
        <v>1989085.2800000021</v>
      </c>
      <c r="E40" s="24">
        <v>0</v>
      </c>
      <c r="F40" s="24">
        <v>0</v>
      </c>
      <c r="G40" s="24">
        <v>208557.03</v>
      </c>
      <c r="H40" s="24">
        <v>0</v>
      </c>
      <c r="I40" s="24">
        <v>0</v>
      </c>
      <c r="J40" s="24">
        <v>0</v>
      </c>
      <c r="K40" s="24">
        <v>0</v>
      </c>
      <c r="L40" s="24">
        <v>68721.219999999987</v>
      </c>
      <c r="M40" s="24">
        <v>153987.59000000023</v>
      </c>
      <c r="N40" s="24">
        <v>2420351.1200000024</v>
      </c>
    </row>
    <row r="41" spans="2:16" hidden="1" x14ac:dyDescent="0.15">
      <c r="B41" s="118" t="s">
        <v>50</v>
      </c>
      <c r="C41" s="119" t="e">
        <v>#N/A</v>
      </c>
      <c r="D41" s="14">
        <v>465421.72999999986</v>
      </c>
      <c r="E41" s="14">
        <v>0</v>
      </c>
      <c r="F41" s="14">
        <v>0</v>
      </c>
      <c r="G41" s="14">
        <v>50629.289999999994</v>
      </c>
      <c r="H41" s="14">
        <v>0</v>
      </c>
      <c r="I41" s="101">
        <v>0</v>
      </c>
      <c r="J41" s="101">
        <v>0</v>
      </c>
      <c r="K41" s="101">
        <v>0</v>
      </c>
      <c r="L41" s="101">
        <v>15645.529999999997</v>
      </c>
      <c r="M41" s="101">
        <v>10779.119999999999</v>
      </c>
      <c r="N41" s="14">
        <v>542475.66999999981</v>
      </c>
    </row>
    <row r="42" spans="2:16" hidden="1" x14ac:dyDescent="0.15">
      <c r="B42" s="123" t="s">
        <v>33</v>
      </c>
      <c r="C42" s="124"/>
      <c r="D42" s="25">
        <v>2454507.0100000021</v>
      </c>
      <c r="E42" s="25">
        <v>0</v>
      </c>
      <c r="F42" s="25">
        <v>0</v>
      </c>
      <c r="G42" s="25">
        <v>259186.32</v>
      </c>
      <c r="H42" s="25">
        <v>0</v>
      </c>
      <c r="I42" s="25">
        <v>0</v>
      </c>
      <c r="J42" s="25">
        <v>0</v>
      </c>
      <c r="K42" s="25">
        <v>0</v>
      </c>
      <c r="L42" s="25">
        <v>84366.749999999985</v>
      </c>
      <c r="M42" s="25">
        <v>164766.71000000022</v>
      </c>
      <c r="N42" s="25">
        <v>2962826.7900000024</v>
      </c>
    </row>
    <row r="43" spans="2:16" hidden="1" x14ac:dyDescent="0.15"/>
    <row r="44" spans="2:16" ht="45" hidden="1" x14ac:dyDescent="0.15">
      <c r="B44" s="120">
        <v>2019</v>
      </c>
      <c r="C44" s="121"/>
      <c r="D44" s="10" t="s">
        <v>40</v>
      </c>
      <c r="E44" s="10" t="s">
        <v>41</v>
      </c>
      <c r="F44" s="10" t="s">
        <v>42</v>
      </c>
      <c r="G44" s="10" t="s">
        <v>1</v>
      </c>
      <c r="H44" s="10" t="s">
        <v>43</v>
      </c>
      <c r="I44" s="10" t="s">
        <v>3</v>
      </c>
      <c r="J44" s="10" t="s">
        <v>4</v>
      </c>
      <c r="K44" s="10" t="s">
        <v>5</v>
      </c>
      <c r="L44" s="10" t="s">
        <v>49</v>
      </c>
      <c r="M44" s="10" t="s">
        <v>2</v>
      </c>
      <c r="N44" s="10" t="s">
        <v>22</v>
      </c>
      <c r="P44" s="7"/>
    </row>
    <row r="45" spans="2:16" hidden="1" x14ac:dyDescent="0.15">
      <c r="B45" s="122" t="s">
        <v>8</v>
      </c>
      <c r="C45" s="122"/>
      <c r="D45" s="14">
        <v>821497.52000001399</v>
      </c>
      <c r="E45" s="14">
        <v>326543.18000000052</v>
      </c>
      <c r="F45" s="14">
        <v>140163.15999999974</v>
      </c>
      <c r="G45" s="14">
        <v>32797.719999999965</v>
      </c>
      <c r="H45" s="14">
        <v>11468.23</v>
      </c>
      <c r="I45" s="101">
        <v>0</v>
      </c>
      <c r="J45" s="101">
        <v>0</v>
      </c>
      <c r="K45" s="101">
        <v>0</v>
      </c>
      <c r="L45" s="101">
        <v>45983.319999999949</v>
      </c>
      <c r="M45" s="101">
        <v>153742.17000000004</v>
      </c>
      <c r="N45" s="14">
        <v>1532195.3000000142</v>
      </c>
    </row>
    <row r="46" spans="2:16" hidden="1" x14ac:dyDescent="0.15">
      <c r="B46" s="116" t="s">
        <v>23</v>
      </c>
      <c r="C46" s="116"/>
      <c r="D46" s="16">
        <v>101068.71000000004</v>
      </c>
      <c r="E46" s="16">
        <v>18333.609999999993</v>
      </c>
      <c r="F46" s="16">
        <v>19906.239999999994</v>
      </c>
      <c r="G46" s="16">
        <v>1975.46</v>
      </c>
      <c r="H46" s="16">
        <v>3.85</v>
      </c>
      <c r="I46" s="102">
        <v>0</v>
      </c>
      <c r="J46" s="102">
        <v>0</v>
      </c>
      <c r="K46" s="102">
        <v>0</v>
      </c>
      <c r="L46" s="102">
        <v>27881.789999999997</v>
      </c>
      <c r="M46" s="102">
        <v>37966.950000000012</v>
      </c>
      <c r="N46" s="16">
        <v>207136.61000000004</v>
      </c>
    </row>
    <row r="47" spans="2:16" hidden="1" x14ac:dyDescent="0.15">
      <c r="B47" s="122" t="s">
        <v>15</v>
      </c>
      <c r="C47" s="122"/>
      <c r="D47" s="14">
        <v>51914.809999999969</v>
      </c>
      <c r="E47" s="14">
        <v>15520.870000000004</v>
      </c>
      <c r="F47" s="14">
        <v>11039.970000000005</v>
      </c>
      <c r="G47" s="14">
        <v>1766.6299999999999</v>
      </c>
      <c r="H47" s="14">
        <v>243.10999999999996</v>
      </c>
      <c r="I47" s="101">
        <v>0</v>
      </c>
      <c r="J47" s="101">
        <v>0</v>
      </c>
      <c r="K47" s="101">
        <v>0</v>
      </c>
      <c r="L47" s="101">
        <v>15554.600000000004</v>
      </c>
      <c r="M47" s="101">
        <v>1328.5199999999995</v>
      </c>
      <c r="N47" s="14">
        <v>97368.51</v>
      </c>
    </row>
    <row r="48" spans="2:16" hidden="1" x14ac:dyDescent="0.15">
      <c r="B48" s="116" t="s">
        <v>14</v>
      </c>
      <c r="C48" s="116"/>
      <c r="D48" s="15">
        <v>171277.33000000013</v>
      </c>
      <c r="E48" s="15">
        <v>79363.570000000051</v>
      </c>
      <c r="F48" s="15">
        <v>43599.229999999967</v>
      </c>
      <c r="G48" s="15">
        <v>42442.84000000004</v>
      </c>
      <c r="H48" s="15">
        <v>5486.630000000001</v>
      </c>
      <c r="I48" s="103">
        <v>0</v>
      </c>
      <c r="J48" s="103">
        <v>0</v>
      </c>
      <c r="K48" s="103">
        <v>0</v>
      </c>
      <c r="L48" s="103">
        <v>84638.219999999972</v>
      </c>
      <c r="M48" s="103">
        <v>11720.920000000002</v>
      </c>
      <c r="N48" s="15">
        <v>438528.74000000017</v>
      </c>
    </row>
    <row r="49" spans="2:16" hidden="1" x14ac:dyDescent="0.15">
      <c r="B49" s="116" t="s">
        <v>13</v>
      </c>
      <c r="C49" s="116"/>
      <c r="D49" s="15">
        <v>678124.24999999814</v>
      </c>
      <c r="E49" s="15">
        <v>157608.87999999971</v>
      </c>
      <c r="F49" s="15">
        <v>477958.91000000032</v>
      </c>
      <c r="G49" s="15">
        <v>9805.7700000000041</v>
      </c>
      <c r="H49" s="15">
        <v>25239.330000000009</v>
      </c>
      <c r="I49" s="103">
        <v>0</v>
      </c>
      <c r="J49" s="103">
        <v>0</v>
      </c>
      <c r="K49" s="103">
        <v>0</v>
      </c>
      <c r="L49" s="103">
        <v>10816.250000000002</v>
      </c>
      <c r="M49" s="103">
        <v>37289.019999999997</v>
      </c>
      <c r="N49" s="15">
        <v>1396842.4099999983</v>
      </c>
    </row>
    <row r="50" spans="2:16" hidden="1" x14ac:dyDescent="0.15">
      <c r="B50" s="116" t="s">
        <v>30</v>
      </c>
      <c r="C50" s="116"/>
      <c r="D50" s="16">
        <v>1004502.5799999994</v>
      </c>
      <c r="E50" s="16">
        <v>293776.64000000001</v>
      </c>
      <c r="F50" s="16">
        <v>0</v>
      </c>
      <c r="G50" s="16">
        <v>0</v>
      </c>
      <c r="H50" s="16">
        <v>0</v>
      </c>
      <c r="I50" s="102">
        <v>0</v>
      </c>
      <c r="J50" s="102">
        <v>0</v>
      </c>
      <c r="K50" s="102">
        <v>0</v>
      </c>
      <c r="L50" s="102">
        <v>18028.66</v>
      </c>
      <c r="M50" s="102">
        <v>0</v>
      </c>
      <c r="N50" s="16">
        <v>1316307.8799999992</v>
      </c>
    </row>
    <row r="51" spans="2:16" hidden="1" x14ac:dyDescent="0.15">
      <c r="B51" s="117" t="s">
        <v>31</v>
      </c>
      <c r="C51" s="117"/>
      <c r="D51" s="24">
        <v>2828385.2000000114</v>
      </c>
      <c r="E51" s="24">
        <v>891146.75000000035</v>
      </c>
      <c r="F51" s="24">
        <v>692667.51</v>
      </c>
      <c r="G51" s="24">
        <v>88788.42</v>
      </c>
      <c r="H51" s="24">
        <v>42441.150000000009</v>
      </c>
      <c r="I51" s="24">
        <v>0</v>
      </c>
      <c r="J51" s="24">
        <v>0</v>
      </c>
      <c r="K51" s="24">
        <v>0</v>
      </c>
      <c r="L51" s="24">
        <v>202902.83999999994</v>
      </c>
      <c r="M51" s="24">
        <v>242047.58000000005</v>
      </c>
      <c r="N51" s="24">
        <v>4988379.4500000123</v>
      </c>
    </row>
    <row r="52" spans="2:16" hidden="1" x14ac:dyDescent="0.15">
      <c r="B52" s="118" t="s">
        <v>50</v>
      </c>
      <c r="C52" s="119" t="e">
        <v>#N/A</v>
      </c>
      <c r="D52" s="14">
        <v>588734.36</v>
      </c>
      <c r="E52" s="14">
        <v>131929.12</v>
      </c>
      <c r="F52" s="14">
        <v>67690</v>
      </c>
      <c r="G52" s="14">
        <v>16262.25</v>
      </c>
      <c r="H52" s="14">
        <v>7805.35</v>
      </c>
      <c r="I52" s="101">
        <v>0</v>
      </c>
      <c r="J52" s="101">
        <v>0</v>
      </c>
      <c r="K52" s="101">
        <v>0</v>
      </c>
      <c r="L52" s="101">
        <v>329686.69000000006</v>
      </c>
      <c r="M52" s="101">
        <v>16943.339999999997</v>
      </c>
      <c r="N52" s="14">
        <v>1159051.1100000001</v>
      </c>
    </row>
    <row r="53" spans="2:16" hidden="1" x14ac:dyDescent="0.15">
      <c r="B53" s="123" t="s">
        <v>33</v>
      </c>
      <c r="C53" s="124"/>
      <c r="D53" s="25">
        <v>3417119.5600000112</v>
      </c>
      <c r="E53" s="25">
        <v>1023075.8700000003</v>
      </c>
      <c r="F53" s="25">
        <v>760357.51</v>
      </c>
      <c r="G53" s="25">
        <v>105050.67</v>
      </c>
      <c r="H53" s="25">
        <v>50246.500000000007</v>
      </c>
      <c r="I53" s="25">
        <v>0</v>
      </c>
      <c r="J53" s="25">
        <v>0</v>
      </c>
      <c r="K53" s="25">
        <v>0</v>
      </c>
      <c r="L53" s="25">
        <v>532589.53</v>
      </c>
      <c r="M53" s="25">
        <v>258990.92000000004</v>
      </c>
      <c r="N53" s="25">
        <v>6147430.5600000126</v>
      </c>
    </row>
    <row r="54" spans="2:16" hidden="1" x14ac:dyDescent="0.15"/>
    <row r="55" spans="2:16" hidden="1" x14ac:dyDescent="0.15"/>
    <row r="56" spans="2:16" ht="45" hidden="1" x14ac:dyDescent="0.15">
      <c r="B56" s="120">
        <v>2020</v>
      </c>
      <c r="C56" s="121"/>
      <c r="D56" s="10" t="s">
        <v>40</v>
      </c>
      <c r="E56" s="10" t="s">
        <v>41</v>
      </c>
      <c r="F56" s="10" t="s">
        <v>42</v>
      </c>
      <c r="G56" s="10" t="s">
        <v>1</v>
      </c>
      <c r="H56" s="10" t="s">
        <v>43</v>
      </c>
      <c r="I56" s="10" t="s">
        <v>3</v>
      </c>
      <c r="J56" s="10" t="s">
        <v>4</v>
      </c>
      <c r="K56" s="10" t="s">
        <v>5</v>
      </c>
      <c r="L56" s="10" t="s">
        <v>49</v>
      </c>
      <c r="M56" s="10" t="s">
        <v>2</v>
      </c>
      <c r="N56" s="10" t="s">
        <v>22</v>
      </c>
      <c r="P56" s="7"/>
    </row>
    <row r="57" spans="2:16" hidden="1" x14ac:dyDescent="0.15">
      <c r="B57" s="122" t="s">
        <v>8</v>
      </c>
      <c r="C57" s="122"/>
      <c r="D57" s="14">
        <v>1247956.8699999943</v>
      </c>
      <c r="E57" s="14">
        <v>378052.35999999905</v>
      </c>
      <c r="F57" s="14">
        <v>91482.790000000008</v>
      </c>
      <c r="G57" s="14">
        <v>136977.6800000002</v>
      </c>
      <c r="H57" s="14">
        <v>31704.38000000003</v>
      </c>
      <c r="I57" s="101">
        <v>5611.6000000000013</v>
      </c>
      <c r="J57" s="101">
        <v>0</v>
      </c>
      <c r="K57" s="101">
        <v>0</v>
      </c>
      <c r="L57" s="101">
        <v>41339.699999999946</v>
      </c>
      <c r="M57" s="101">
        <v>87365.099999999919</v>
      </c>
      <c r="N57" s="14">
        <v>2020490.4799999937</v>
      </c>
    </row>
    <row r="58" spans="2:16" hidden="1" x14ac:dyDescent="0.15">
      <c r="B58" s="116" t="s">
        <v>23</v>
      </c>
      <c r="C58" s="116"/>
      <c r="D58" s="16">
        <v>57120.110000000008</v>
      </c>
      <c r="E58" s="16">
        <v>8305.7099999999882</v>
      </c>
      <c r="F58" s="16">
        <v>40241.099999999991</v>
      </c>
      <c r="G58" s="16">
        <v>45959.679999999993</v>
      </c>
      <c r="H58" s="16">
        <v>324.64999999999975</v>
      </c>
      <c r="I58" s="102">
        <v>1.1000000000000001</v>
      </c>
      <c r="J58" s="102">
        <v>0</v>
      </c>
      <c r="K58" s="102">
        <v>0</v>
      </c>
      <c r="L58" s="102">
        <v>4429.6000000000013</v>
      </c>
      <c r="M58" s="102">
        <v>4450.63</v>
      </c>
      <c r="N58" s="16">
        <v>160832.57999999999</v>
      </c>
    </row>
    <row r="59" spans="2:16" hidden="1" x14ac:dyDescent="0.15">
      <c r="B59" s="122" t="s">
        <v>15</v>
      </c>
      <c r="C59" s="122"/>
      <c r="D59" s="14">
        <v>52360.48000000001</v>
      </c>
      <c r="E59" s="14">
        <v>3271.3100000000009</v>
      </c>
      <c r="F59" s="14">
        <v>15843.650000000003</v>
      </c>
      <c r="G59" s="14">
        <v>26274.03000000001</v>
      </c>
      <c r="H59" s="14">
        <v>1479.2999999999993</v>
      </c>
      <c r="I59" s="101">
        <v>53.589999999999996</v>
      </c>
      <c r="J59" s="101">
        <v>0</v>
      </c>
      <c r="K59" s="101">
        <v>0</v>
      </c>
      <c r="L59" s="101">
        <v>3985.9600000000019</v>
      </c>
      <c r="M59" s="101">
        <v>1011.6299999999999</v>
      </c>
      <c r="N59" s="14">
        <v>104279.95000000004</v>
      </c>
    </row>
    <row r="60" spans="2:16" hidden="1" x14ac:dyDescent="0.15">
      <c r="B60" s="116" t="s">
        <v>14</v>
      </c>
      <c r="C60" s="116"/>
      <c r="D60" s="15">
        <v>292069.63000000012</v>
      </c>
      <c r="E60" s="15">
        <v>55639.859999999971</v>
      </c>
      <c r="F60" s="15">
        <v>43701.189999999981</v>
      </c>
      <c r="G60" s="15">
        <v>63690.660000000011</v>
      </c>
      <c r="H60" s="15">
        <v>35023.279999999977</v>
      </c>
      <c r="I60" s="103">
        <v>572.56999999999994</v>
      </c>
      <c r="J60" s="103">
        <v>0</v>
      </c>
      <c r="K60" s="103">
        <v>0</v>
      </c>
      <c r="L60" s="103">
        <v>-4455.7100000000009</v>
      </c>
      <c r="M60" s="103">
        <v>14341.720000000008</v>
      </c>
      <c r="N60" s="15">
        <v>500583.20000000013</v>
      </c>
    </row>
    <row r="61" spans="2:16" hidden="1" x14ac:dyDescent="0.15">
      <c r="B61" s="116" t="s">
        <v>13</v>
      </c>
      <c r="C61" s="116"/>
      <c r="D61" s="15">
        <v>938821.41999999748</v>
      </c>
      <c r="E61" s="15">
        <v>154175.64000000016</v>
      </c>
      <c r="F61" s="15">
        <v>139960.71</v>
      </c>
      <c r="G61" s="15">
        <v>250597.08999999979</v>
      </c>
      <c r="H61" s="15">
        <v>25876.82</v>
      </c>
      <c r="I61" s="103">
        <v>0</v>
      </c>
      <c r="J61" s="103">
        <v>0</v>
      </c>
      <c r="K61" s="103">
        <v>0</v>
      </c>
      <c r="L61" s="103">
        <v>5888</v>
      </c>
      <c r="M61" s="103">
        <v>92353.96</v>
      </c>
      <c r="N61" s="15">
        <v>1607673.6399999976</v>
      </c>
    </row>
    <row r="62" spans="2:16" hidden="1" x14ac:dyDescent="0.15">
      <c r="B62" s="116" t="s">
        <v>30</v>
      </c>
      <c r="C62" s="116"/>
      <c r="D62" s="16">
        <v>2399561.3000000003</v>
      </c>
      <c r="E62" s="16">
        <v>101624.91</v>
      </c>
      <c r="F62" s="16">
        <v>0</v>
      </c>
      <c r="G62" s="16">
        <v>0</v>
      </c>
      <c r="H62" s="16">
        <v>0</v>
      </c>
      <c r="I62" s="102">
        <v>0</v>
      </c>
      <c r="J62" s="102">
        <v>0</v>
      </c>
      <c r="K62" s="102">
        <v>0</v>
      </c>
      <c r="L62" s="102">
        <v>0</v>
      </c>
      <c r="M62" s="102">
        <v>0</v>
      </c>
      <c r="N62" s="16">
        <v>2501186.2100000004</v>
      </c>
    </row>
    <row r="63" spans="2:16" hidden="1" x14ac:dyDescent="0.15">
      <c r="B63" s="117" t="s">
        <v>31</v>
      </c>
      <c r="C63" s="117"/>
      <c r="D63" s="24">
        <v>4987889.8099999921</v>
      </c>
      <c r="E63" s="24">
        <v>701069.78999999922</v>
      </c>
      <c r="F63" s="24">
        <v>331229.43999999994</v>
      </c>
      <c r="G63" s="24">
        <v>523499.14</v>
      </c>
      <c r="H63" s="24">
        <v>94408.430000000022</v>
      </c>
      <c r="I63" s="24">
        <v>6238.8600000000015</v>
      </c>
      <c r="J63" s="24">
        <v>0</v>
      </c>
      <c r="K63" s="24">
        <v>0</v>
      </c>
      <c r="L63" s="24">
        <v>51187.549999999945</v>
      </c>
      <c r="M63" s="24">
        <v>199523.03999999992</v>
      </c>
      <c r="N63" s="24">
        <v>6895046.0599999912</v>
      </c>
    </row>
    <row r="64" spans="2:16" hidden="1" x14ac:dyDescent="0.15">
      <c r="B64" s="118" t="s">
        <v>50</v>
      </c>
      <c r="C64" s="119" t="e">
        <v>#N/A</v>
      </c>
      <c r="D64" s="14">
        <v>1029189.5900000002</v>
      </c>
      <c r="E64" s="14">
        <v>96208.85000000002</v>
      </c>
      <c r="F64" s="14">
        <v>31717.059999999994</v>
      </c>
      <c r="G64" s="14">
        <v>111132.45000000001</v>
      </c>
      <c r="H64" s="14">
        <v>24813.56</v>
      </c>
      <c r="I64" s="101">
        <v>1322.01</v>
      </c>
      <c r="J64" s="101">
        <v>0</v>
      </c>
      <c r="K64" s="101">
        <v>0</v>
      </c>
      <c r="L64" s="101">
        <v>274279.42000000004</v>
      </c>
      <c r="M64" s="101">
        <v>13966.61</v>
      </c>
      <c r="N64" s="14">
        <v>1582629.5500000005</v>
      </c>
    </row>
    <row r="65" spans="2:16" hidden="1" x14ac:dyDescent="0.15">
      <c r="B65" s="123" t="s">
        <v>33</v>
      </c>
      <c r="C65" s="124"/>
      <c r="D65" s="25">
        <v>6017079.399999992</v>
      </c>
      <c r="E65" s="25">
        <v>797278.6399999992</v>
      </c>
      <c r="F65" s="25">
        <v>362946.49999999994</v>
      </c>
      <c r="G65" s="25">
        <v>634631.59000000008</v>
      </c>
      <c r="H65" s="25">
        <v>119221.99000000002</v>
      </c>
      <c r="I65" s="25">
        <v>7560.8700000000017</v>
      </c>
      <c r="J65" s="25">
        <v>0</v>
      </c>
      <c r="K65" s="25">
        <v>0</v>
      </c>
      <c r="L65" s="25">
        <v>325466.96999999997</v>
      </c>
      <c r="M65" s="25">
        <v>213489.64999999991</v>
      </c>
      <c r="N65" s="25">
        <v>8477675.609999992</v>
      </c>
      <c r="O65" s="7">
        <v>7938718.9899999918</v>
      </c>
    </row>
    <row r="66" spans="2:16" hidden="1" x14ac:dyDescent="0.15">
      <c r="O66" s="7">
        <v>-58.229999994859099</v>
      </c>
    </row>
    <row r="67" spans="2:16" hidden="1" x14ac:dyDescent="0.15"/>
    <row r="68" spans="2:16" ht="45" hidden="1" x14ac:dyDescent="0.15">
      <c r="B68" s="120">
        <v>2021</v>
      </c>
      <c r="C68" s="121"/>
      <c r="D68" s="10" t="s">
        <v>40</v>
      </c>
      <c r="E68" s="10" t="s">
        <v>41</v>
      </c>
      <c r="F68" s="10" t="s">
        <v>42</v>
      </c>
      <c r="G68" s="10" t="s">
        <v>1</v>
      </c>
      <c r="H68" s="10" t="s">
        <v>43</v>
      </c>
      <c r="I68" s="10" t="s">
        <v>3</v>
      </c>
      <c r="J68" s="10" t="s">
        <v>4</v>
      </c>
      <c r="K68" s="10" t="s">
        <v>5</v>
      </c>
      <c r="L68" s="10" t="s">
        <v>49</v>
      </c>
      <c r="M68" s="10" t="s">
        <v>2</v>
      </c>
      <c r="N68" s="10" t="s">
        <v>22</v>
      </c>
      <c r="P68" s="7"/>
    </row>
    <row r="69" spans="2:16" hidden="1" x14ac:dyDescent="0.15">
      <c r="B69" s="122" t="s">
        <v>8</v>
      </c>
      <c r="C69" s="122"/>
      <c r="D69" s="14">
        <v>2294653.3500000229</v>
      </c>
      <c r="E69" s="14">
        <v>295219.07999999949</v>
      </c>
      <c r="F69" s="14">
        <v>140644.46000000017</v>
      </c>
      <c r="G69" s="14">
        <v>169078.28000000009</v>
      </c>
      <c r="H69" s="14">
        <v>20148.990000000002</v>
      </c>
      <c r="I69" s="101">
        <v>44846.599999999948</v>
      </c>
      <c r="J69" s="101">
        <v>43406.660000000025</v>
      </c>
      <c r="K69" s="101">
        <v>103272.54999999997</v>
      </c>
      <c r="L69" s="101">
        <v>8769.9000000000015</v>
      </c>
      <c r="M69" s="101">
        <v>-4057.2199999999993</v>
      </c>
      <c r="N69" s="14">
        <v>3115982.6500000227</v>
      </c>
    </row>
    <row r="70" spans="2:16" hidden="1" x14ac:dyDescent="0.15">
      <c r="B70" s="116" t="s">
        <v>23</v>
      </c>
      <c r="C70" s="116"/>
      <c r="D70" s="16">
        <v>108861.11000000006</v>
      </c>
      <c r="E70" s="16">
        <v>1299.9400000000005</v>
      </c>
      <c r="F70" s="16">
        <v>49823.039999999986</v>
      </c>
      <c r="G70" s="16">
        <v>5375.8399999999892</v>
      </c>
      <c r="H70" s="16">
        <v>19.149999999999999</v>
      </c>
      <c r="I70" s="102">
        <v>26804.999999999971</v>
      </c>
      <c r="J70" s="102">
        <v>3960.4500000000003</v>
      </c>
      <c r="K70" s="102">
        <v>12568.319999999996</v>
      </c>
      <c r="L70" s="102">
        <v>8.27</v>
      </c>
      <c r="M70" s="102">
        <v>-7.83</v>
      </c>
      <c r="N70" s="16">
        <v>208713.29000000004</v>
      </c>
    </row>
    <row r="71" spans="2:16" hidden="1" x14ac:dyDescent="0.15">
      <c r="B71" s="122" t="s">
        <v>15</v>
      </c>
      <c r="C71" s="122"/>
      <c r="D71" s="14">
        <v>197027.58999999953</v>
      </c>
      <c r="E71" s="14">
        <v>1214.1699999999996</v>
      </c>
      <c r="F71" s="14">
        <v>22731.760000000002</v>
      </c>
      <c r="G71" s="14">
        <v>2657.0400000000041</v>
      </c>
      <c r="H71" s="14">
        <v>388.12000000000012</v>
      </c>
      <c r="I71" s="101">
        <v>478.46000000000015</v>
      </c>
      <c r="J71" s="101">
        <v>1195.3499999999995</v>
      </c>
      <c r="K71" s="101">
        <v>17784.549999999988</v>
      </c>
      <c r="L71" s="101">
        <v>6.58</v>
      </c>
      <c r="M71" s="101">
        <v>-6.49</v>
      </c>
      <c r="N71" s="14">
        <v>243477.12999999954</v>
      </c>
    </row>
    <row r="72" spans="2:16" hidden="1" x14ac:dyDescent="0.15">
      <c r="B72" s="116" t="s">
        <v>14</v>
      </c>
      <c r="C72" s="116"/>
      <c r="D72" s="15">
        <v>778394.79000000225</v>
      </c>
      <c r="E72" s="15">
        <v>19381.71999999999</v>
      </c>
      <c r="F72" s="15">
        <v>49905.920000000013</v>
      </c>
      <c r="G72" s="15">
        <v>4609.5399999999645</v>
      </c>
      <c r="H72" s="15">
        <v>2042.4699999999996</v>
      </c>
      <c r="I72" s="103">
        <v>27463.929999999986</v>
      </c>
      <c r="J72" s="103">
        <v>9596.6499999999978</v>
      </c>
      <c r="K72" s="103">
        <v>26202.139999999974</v>
      </c>
      <c r="L72" s="103">
        <v>7593.7399999999943</v>
      </c>
      <c r="M72" s="103">
        <v>-703.3000000000003</v>
      </c>
      <c r="N72" s="15">
        <v>924487.60000000207</v>
      </c>
    </row>
    <row r="73" spans="2:16" hidden="1" x14ac:dyDescent="0.15">
      <c r="B73" s="116" t="s">
        <v>13</v>
      </c>
      <c r="C73" s="116"/>
      <c r="D73" s="15">
        <v>2562819.0200000275</v>
      </c>
      <c r="E73" s="15">
        <v>174697.83</v>
      </c>
      <c r="F73" s="15">
        <v>219372.0600000002</v>
      </c>
      <c r="G73" s="15">
        <v>176375.91999999995</v>
      </c>
      <c r="H73" s="15">
        <v>2479.9700000000007</v>
      </c>
      <c r="I73" s="103">
        <v>551.14</v>
      </c>
      <c r="J73" s="103">
        <v>7877.2300000000032</v>
      </c>
      <c r="K73" s="103">
        <v>142102.02000000011</v>
      </c>
      <c r="L73" s="103">
        <v>6300</v>
      </c>
      <c r="M73" s="103">
        <v>-6300</v>
      </c>
      <c r="N73" s="15">
        <v>3286275.1900000279</v>
      </c>
    </row>
    <row r="74" spans="2:16" hidden="1" x14ac:dyDescent="0.15">
      <c r="B74" s="116" t="s">
        <v>30</v>
      </c>
      <c r="C74" s="116"/>
      <c r="D74" s="16">
        <v>6331018.080000001</v>
      </c>
      <c r="E74" s="16">
        <v>160884.69999999998</v>
      </c>
      <c r="F74" s="16">
        <v>0</v>
      </c>
      <c r="G74" s="16">
        <v>0</v>
      </c>
      <c r="H74" s="16">
        <v>0</v>
      </c>
      <c r="I74" s="102">
        <v>0</v>
      </c>
      <c r="J74" s="102">
        <v>0</v>
      </c>
      <c r="K74" s="102">
        <v>1012.6100000000001</v>
      </c>
      <c r="L74" s="102">
        <v>0</v>
      </c>
      <c r="M74" s="102">
        <v>0</v>
      </c>
      <c r="N74" s="16">
        <v>6492915.3900000015</v>
      </c>
    </row>
    <row r="75" spans="2:16" hidden="1" x14ac:dyDescent="0.15">
      <c r="B75" s="117" t="s">
        <v>31</v>
      </c>
      <c r="C75" s="117"/>
      <c r="D75" s="24">
        <v>12272773.940000053</v>
      </c>
      <c r="E75" s="24">
        <v>652697.43999999936</v>
      </c>
      <c r="F75" s="24">
        <v>482477.24000000034</v>
      </c>
      <c r="G75" s="24">
        <v>358096.62</v>
      </c>
      <c r="H75" s="24">
        <v>25078.700000000004</v>
      </c>
      <c r="I75" s="24">
        <v>100145.1299999999</v>
      </c>
      <c r="J75" s="24">
        <v>66036.340000000026</v>
      </c>
      <c r="K75" s="24">
        <v>302942.19000000006</v>
      </c>
      <c r="L75" s="24">
        <v>22678.489999999998</v>
      </c>
      <c r="M75" s="24">
        <v>-11074.84</v>
      </c>
      <c r="N75" s="24">
        <v>14271851.250000052</v>
      </c>
    </row>
    <row r="76" spans="2:16" hidden="1" x14ac:dyDescent="0.15">
      <c r="B76" s="118" t="s">
        <v>50</v>
      </c>
      <c r="C76" s="119" t="e">
        <v>#N/A</v>
      </c>
      <c r="D76" s="14">
        <v>1189486.8499999996</v>
      </c>
      <c r="E76" s="14">
        <v>105811.69</v>
      </c>
      <c r="F76" s="14">
        <v>57897.27</v>
      </c>
      <c r="G76" s="14">
        <v>11937.179999999991</v>
      </c>
      <c r="H76" s="14">
        <v>2748.04</v>
      </c>
      <c r="I76" s="101">
        <v>11451.13</v>
      </c>
      <c r="J76" s="101">
        <v>5830.46</v>
      </c>
      <c r="K76" s="101">
        <v>36485.56</v>
      </c>
      <c r="L76" s="101">
        <v>-123255.60000000037</v>
      </c>
      <c r="M76" s="101">
        <v>-775.22000000000014</v>
      </c>
      <c r="N76" s="14">
        <v>1297617.3599999992</v>
      </c>
    </row>
    <row r="77" spans="2:16" hidden="1" x14ac:dyDescent="0.15">
      <c r="B77" s="123" t="s">
        <v>33</v>
      </c>
      <c r="C77" s="124"/>
      <c r="D77" s="25">
        <v>13462260.790000053</v>
      </c>
      <c r="E77" s="25">
        <v>758509.12999999942</v>
      </c>
      <c r="F77" s="25">
        <v>540374.51000000036</v>
      </c>
      <c r="G77" s="25">
        <v>370033.8</v>
      </c>
      <c r="H77" s="25">
        <v>27826.740000000005</v>
      </c>
      <c r="I77" s="25">
        <v>111596.25999999991</v>
      </c>
      <c r="J77" s="25">
        <v>71866.800000000032</v>
      </c>
      <c r="K77" s="25">
        <v>339427.75000000006</v>
      </c>
      <c r="L77" s="25">
        <v>-100577.11000000036</v>
      </c>
      <c r="M77" s="25">
        <v>-11850.06</v>
      </c>
      <c r="N77" s="25">
        <v>15569468.610000052</v>
      </c>
    </row>
    <row r="78" spans="2:16" hidden="1" x14ac:dyDescent="0.15"/>
    <row r="79" spans="2:16" hidden="1" x14ac:dyDescent="0.15"/>
    <row r="80" spans="2:16" s="104" customFormat="1" ht="11" hidden="1" x14ac:dyDescent="0.15">
      <c r="C80" s="104" t="s">
        <v>33</v>
      </c>
      <c r="D80" s="107">
        <v>25350966.760000058</v>
      </c>
      <c r="E80" s="107">
        <v>2578863.6399999987</v>
      </c>
      <c r="F80" s="107">
        <v>1663678.5200000003</v>
      </c>
      <c r="G80" s="107">
        <v>1368902.3800000001</v>
      </c>
      <c r="H80" s="107">
        <v>197295.23000000004</v>
      </c>
      <c r="I80" s="107">
        <v>119157.1299999999</v>
      </c>
      <c r="J80" s="107">
        <v>71866.800000000032</v>
      </c>
      <c r="K80" s="107">
        <v>339427.75000000006</v>
      </c>
      <c r="L80" s="107">
        <v>841846.13999999966</v>
      </c>
      <c r="M80" s="107">
        <v>695233.25000000012</v>
      </c>
      <c r="N80" s="107">
        <v>33227237.600000061</v>
      </c>
    </row>
    <row r="81" spans="4:15" s="104" customFormat="1" hidden="1" x14ac:dyDescent="0.15">
      <c r="D81" s="107">
        <v>5.4016709327697754E-7</v>
      </c>
      <c r="E81" s="107">
        <v>-6.0535967350006104E-9</v>
      </c>
      <c r="F81" s="107">
        <v>-1.0710209608078003E-8</v>
      </c>
      <c r="G81" s="107">
        <v>4.6566128730773926E-9</v>
      </c>
      <c r="H81" s="107">
        <v>0</v>
      </c>
      <c r="I81" s="107">
        <v>-1.1641532182693481E-10</v>
      </c>
      <c r="J81" s="107">
        <v>0</v>
      </c>
      <c r="K81" s="107">
        <v>4.6566128730773926E-10</v>
      </c>
      <c r="L81" s="107">
        <v>-2.0954757928848267E-9</v>
      </c>
      <c r="M81" s="107">
        <v>-1.862645149230957E-9</v>
      </c>
      <c r="N81" s="107">
        <v>797947.54000005871</v>
      </c>
      <c r="O81" s="4" t="s">
        <v>64</v>
      </c>
    </row>
    <row r="82" spans="4:15" hidden="1" x14ac:dyDescent="0.15"/>
    <row r="83" spans="4:15" hidden="1" x14ac:dyDescent="0.15"/>
  </sheetData>
  <mergeCells count="61">
    <mergeCell ref="B10:C10"/>
    <mergeCell ref="B5:C5"/>
    <mergeCell ref="B6:C6"/>
    <mergeCell ref="B7:C7"/>
    <mergeCell ref="B8:C8"/>
    <mergeCell ref="B9:C9"/>
    <mergeCell ref="B40:C40"/>
    <mergeCell ref="B11:C11"/>
    <mergeCell ref="B12:C12"/>
    <mergeCell ref="B13:C13"/>
    <mergeCell ref="B14:C14"/>
    <mergeCell ref="B33:C33"/>
    <mergeCell ref="B34:C34"/>
    <mergeCell ref="B30:C30"/>
    <mergeCell ref="B31:C31"/>
    <mergeCell ref="B35:C35"/>
    <mergeCell ref="B36:C36"/>
    <mergeCell ref="B37:C37"/>
    <mergeCell ref="B38:C38"/>
    <mergeCell ref="B39:C39"/>
    <mergeCell ref="B15:N15"/>
    <mergeCell ref="B53:C53"/>
    <mergeCell ref="B41:C41"/>
    <mergeCell ref="B42:C42"/>
    <mergeCell ref="B44:C44"/>
    <mergeCell ref="B45:C45"/>
    <mergeCell ref="B46:C46"/>
    <mergeCell ref="B47:C47"/>
    <mergeCell ref="B48:C48"/>
    <mergeCell ref="B49:C49"/>
    <mergeCell ref="B50:C50"/>
    <mergeCell ref="B51:C51"/>
    <mergeCell ref="B52:C52"/>
    <mergeCell ref="B69:C69"/>
    <mergeCell ref="B56:C56"/>
    <mergeCell ref="B57:C57"/>
    <mergeCell ref="B58:C58"/>
    <mergeCell ref="B59:C59"/>
    <mergeCell ref="B60:C60"/>
    <mergeCell ref="B61:C61"/>
    <mergeCell ref="B62:C62"/>
    <mergeCell ref="B63:C63"/>
    <mergeCell ref="B64:C64"/>
    <mergeCell ref="B65:C65"/>
    <mergeCell ref="B68:C68"/>
    <mergeCell ref="B76:C76"/>
    <mergeCell ref="B77:C77"/>
    <mergeCell ref="B22:C22"/>
    <mergeCell ref="B23:C23"/>
    <mergeCell ref="B24:C24"/>
    <mergeCell ref="B25:C25"/>
    <mergeCell ref="B26:C26"/>
    <mergeCell ref="B27:C27"/>
    <mergeCell ref="B28:C28"/>
    <mergeCell ref="B29:C29"/>
    <mergeCell ref="B70:C70"/>
    <mergeCell ref="B71:C71"/>
    <mergeCell ref="B72:C72"/>
    <mergeCell ref="B73:C73"/>
    <mergeCell ref="B74:C74"/>
    <mergeCell ref="B75:C75"/>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1A41C4F6959643A27EB33D4D725CCF" ma:contentTypeVersion="13" ma:contentTypeDescription="Create a new document." ma:contentTypeScope="" ma:versionID="d4af0a1b7c2afcb0c3c105daaf8bd489">
  <xsd:schema xmlns:xsd="http://www.w3.org/2001/XMLSchema" xmlns:xs="http://www.w3.org/2001/XMLSchema" xmlns:p="http://schemas.microsoft.com/office/2006/metadata/properties" xmlns:ns2="21a7410a-28dc-43ed-9b3b-2e671a598831" xmlns:ns3="b49f55ad-cf05-4ef5-8175-4569151bd495" targetNamespace="http://schemas.microsoft.com/office/2006/metadata/properties" ma:root="true" ma:fieldsID="a6fbfa213d5e2dde5b5b7a9551a492b7" ns2:_="" ns3:_="">
    <xsd:import namespace="21a7410a-28dc-43ed-9b3b-2e671a598831"/>
    <xsd:import namespace="b49f55ad-cf05-4ef5-8175-4569151bd4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a7410a-28dc-43ed-9b3b-2e671a598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9f55ad-cf05-4ef5-8175-4569151bd49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BAA1E5-D3E2-41A6-A606-005AC7C4CCBA}">
  <ds:schemaRefs>
    <ds:schemaRef ds:uri="http://schemas.microsoft.com/sharepoint/v3/contenttype/forms"/>
  </ds:schemaRefs>
</ds:datastoreItem>
</file>

<file path=customXml/itemProps2.xml><?xml version="1.0" encoding="utf-8"?>
<ds:datastoreItem xmlns:ds="http://schemas.openxmlformats.org/officeDocument/2006/customXml" ds:itemID="{B03280BD-0D1D-4F71-A571-A8363F9FE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a7410a-28dc-43ed-9b3b-2e671a598831"/>
    <ds:schemaRef ds:uri="b49f55ad-cf05-4ef5-8175-4569151bd4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7F9094-A481-4995-BA46-7BE77E89E89B}">
  <ds:schemaRefs>
    <ds:schemaRef ds:uri="http://schemas.microsoft.com/office/2006/metadata/properties"/>
    <ds:schemaRef ds:uri="http://purl.org/dc/dcmitype/"/>
    <ds:schemaRef ds:uri="46521318-b02e-48fc-8d70-f0f98a8e01f8"/>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55f821cd-555d-4623-b378-b3d076fdccf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Table 2-4</vt:lpstr>
      <vt:lpstr>Exp. 2021 (Tables 6-8)</vt:lpstr>
      <vt:lpstr>Budgets 22-24 (tables 5,9-11)</vt:lpstr>
      <vt:lpstr>Annex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robin.p.dey@gmail.com</cp:lastModifiedBy>
  <dcterms:created xsi:type="dcterms:W3CDTF">2022-03-23T08:45:52Z</dcterms:created>
  <dcterms:modified xsi:type="dcterms:W3CDTF">2022-09-06T17:48:59Z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0x010100B51A41C4F6959643A27EB33D4D725CCF</vt:lpwstr>
  </property>
</Properties>
</file>