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480" windowWidth="24420" windowHeight="11640" activeTab="0"/>
  </bookViews>
  <sheets>
    <sheet name="Summary" sheetId="1" r:id="rId1"/>
    <sheet name="Data" sheetId="2" r:id="rId2"/>
  </sheets>
  <definedNames>
    <definedName name="_xlnm.Print_Titles" localSheetId="1">'Data'!$3:$5</definedName>
    <definedName name="_xlnm.Print_Titles" localSheetId="0">'Summary'!$3:$5</definedName>
  </definedNames>
  <calcPr fullCalcOnLoad="1"/>
</workbook>
</file>

<file path=xl/sharedStrings.xml><?xml version="1.0" encoding="utf-8"?>
<sst xmlns="http://schemas.openxmlformats.org/spreadsheetml/2006/main" count="10245" uniqueCount="2379">
  <si>
    <t>EAST ASIA &amp; THE PACIFIC</t>
  </si>
  <si>
    <t>Round 4</t>
  </si>
  <si>
    <t>(G1) = Per grant agreement (Phase 1)</t>
  </si>
  <si>
    <t>(B2) = Board-approved upper limit, pending grant negotiations (including Phase 2)</t>
  </si>
  <si>
    <t>(G2) = Per grant agreement (including Phase 2)</t>
  </si>
  <si>
    <t>(B3) = Board-approved upper limit, pending TRP clarifications and grant negotiations (RCC 1)</t>
  </si>
  <si>
    <t>(T3) = After TRP clarifications, pending grant negotiations (RCC 1)</t>
  </si>
  <si>
    <t>(G3) = Per grant agreement (including RCC 1)</t>
  </si>
  <si>
    <t xml:space="preserve">(M) = Multiple-grant component with different budget status (see under grant number) </t>
  </si>
  <si>
    <t>Re: approved grant funding for Rounds 8 and 9, please see Special Notes for Rounds 8 and 9 above</t>
  </si>
  <si>
    <t xml:space="preserve">5  PR Type (abbreviations): </t>
  </si>
  <si>
    <t>- Civil Society / Private Sector:  CS/PS: FBO (Faith-Based Organization), CS/PS: NGO (Non-Governmental Organization), CS/PS: Oth (Other), CS/PS: PS (Private Sector)</t>
  </si>
  <si>
    <t>- Government:  Gov: MOH (Ministry of Health), Gov: MOF (Ministry of Finance), Gov: Oth (Other)</t>
  </si>
  <si>
    <t>- Multilateral Organization:  MO: UNDP (United Nations Development Programme), MO: Oth (Other)</t>
  </si>
  <si>
    <t>6 "Current Committed Funds" refers to funding in Single Stream Funding (SSF) proposals / grants</t>
  </si>
  <si>
    <t>7  Disbursement Rating Index:</t>
  </si>
  <si>
    <t>A1 - Exceeding expectations</t>
  </si>
  <si>
    <t>A2 - Exptected</t>
  </si>
  <si>
    <t>B1 - Adequate</t>
  </si>
  <si>
    <t>B2 - Inadequate but potential demonstrated</t>
  </si>
  <si>
    <t>C - Unacceptable</t>
  </si>
  <si>
    <t>Note:  This rating applies to the latest progress report period for which disbursement was made (i.e. this rating has not been updated for any subsequent progress reports received that did not result in disbursement [so-called “zero disbursement” reports]).</t>
  </si>
  <si>
    <t>Please refer to the Grant Portfolio pages to see the complete rating history of every grant</t>
  </si>
  <si>
    <t>RCC1</t>
  </si>
  <si>
    <t>Approved Amount (in USD)</t>
  </si>
  <si>
    <t>Approved Proposals</t>
  </si>
  <si>
    <t>Round 1</t>
  </si>
  <si>
    <t>Round 2</t>
  </si>
  <si>
    <t>ALL REGIONS</t>
  </si>
  <si>
    <t xml:space="preserve">Countries </t>
  </si>
  <si>
    <t>Components</t>
  </si>
  <si>
    <t>Grant Agreements</t>
  </si>
  <si>
    <t>Disbursements</t>
  </si>
  <si>
    <t>Report Run Date:</t>
  </si>
  <si>
    <t>REGIONS AS A PERCENTAGE OF THE TOTAL</t>
  </si>
  <si>
    <t>Round 3</t>
  </si>
  <si>
    <t>- Countries included in multi-country regions that are also listed separately are counted only once</t>
  </si>
  <si>
    <t>- The Multicountry Americas (CRN+) region includes:  Antigua and Barbuda, Dominican Republic, Grenada, Guyana, Haiti, Jamaica, Saint Kitts and Nevis, Saint Lucia, Saint Vincent and Grenadines, Suriname, and Trinidad and Tobago</t>
  </si>
  <si>
    <t>- The Multicountry Americas (Meso) region includes: Belize, Costa Rica, El Salvador, Guatemala, Honduras, Nicaragua and Panama</t>
  </si>
  <si>
    <t>- The Multicountry Americas (OECS) region includes:  Antigua and Barbuda, Dominica, Grenada, Saint Kitts and Nevis, Saint Lucia and Saint Vincent and Grenadines</t>
  </si>
  <si>
    <t>- The Multicountry Americas (REDCA+) region includes:  El Salvador, Honduras, Nicaragua, and Panama</t>
  </si>
  <si>
    <t>- The Multicountry Asia (Naz Foundation International) region includes:  Afghanistan, Bangladesh, Bhutan, India, Nepal, Pakistan and Sri Lanka</t>
  </si>
  <si>
    <t>- The Multicountry Western Pacific region includes: Cook Islands, Fiji, Micronesia (Federated States), Kiribati, Marshall Islands, Niue, Palau, Samoa, Solomon Islands, Tonga, Tuvalu and Vanuatu</t>
  </si>
  <si>
    <t>2   Local Fund Agent Abbreviations:</t>
  </si>
  <si>
    <t xml:space="preserve">  CA (Crown Agents), DEL (Deloitte), DTT (DTT Emerging Markets), FIN (Finconsult), GT (Grant Thornton), H-C (Hodar-Conseil), KPMG (KPMG), MSCI (MSCI), PwC (PricewaterhouseCoopers), STI (Swiss Tropical Institute), </t>
  </si>
  <si>
    <t xml:space="preserve">  UNOPS (United Nations Office for Project Services) and WB (The World Bank)</t>
  </si>
  <si>
    <t xml:space="preserve"> </t>
  </si>
  <si>
    <t xml:space="preserve">3   Round: </t>
  </si>
  <si>
    <t>- Single Stream Funding (SSFs): displayed with an "S" in place of the round number</t>
  </si>
  <si>
    <t>- National Strategy Applications (NSAs):  displayed with an "N" suffix, affixed to the round (or in the case of an SSF, to an "S") for any proposal / grant that has received at least part of its funding via an NSA, e.g. a Round 9</t>
  </si>
  <si>
    <t xml:space="preserve">     proposal submitted via an NSA will be displayed as "9N"; an SSF with NSA-derived funding will be displayed as "SN", etc.</t>
  </si>
  <si>
    <t>4  Status of Approved Grant Amount:</t>
  </si>
  <si>
    <t>(B1) = Board-approved upper limit, pending TRP clarifications and grant negotiations (Phase 1)</t>
  </si>
  <si>
    <t>(T1) = After TRP clarifications, pending grant negotiations (Phase 1)</t>
  </si>
  <si>
    <t>SLE-708-G06-T</t>
  </si>
  <si>
    <t>04-Aug-08</t>
  </si>
  <si>
    <t>Togo</t>
  </si>
  <si>
    <t>TGO-202-G01-H-00</t>
  </si>
  <si>
    <t>28-Jun-03</t>
  </si>
  <si>
    <t>TGO-304-G02-M</t>
  </si>
  <si>
    <t>TGO-304-G03-T</t>
  </si>
  <si>
    <t>TGO-405-G04-H</t>
  </si>
  <si>
    <t>18-Mar-05</t>
  </si>
  <si>
    <t>TGO-405-G05-M</t>
  </si>
  <si>
    <t>22-Sep-05</t>
  </si>
  <si>
    <t>TGO-607-G06-M</t>
  </si>
  <si>
    <t>TGO-607-G07-T</t>
  </si>
  <si>
    <t>Ministry of Health of the Governemnt of the Togolese Republic</t>
  </si>
  <si>
    <t>TGO-809-G08-H</t>
  </si>
  <si>
    <t>TGO-809-G09-H</t>
  </si>
  <si>
    <t>11-Sep-09</t>
  </si>
  <si>
    <t>GRAND TOTALS:</t>
  </si>
  <si>
    <t>-  Phase 1 funding:  the Board approved a total upper ceiling of US$ 2.75 billion for Round 8 and US$ 2.38 billion for Round 9 (including US$ 390 million for National Strategy Applications).  The Global Fund Secretariat will be working with countries to find efficiencies in all proposals to bring the total approved funding for these rounds</t>
  </si>
  <si>
    <t xml:space="preserve">  at or below these ceiling amounts.</t>
  </si>
  <si>
    <t>Notes</t>
  </si>
  <si>
    <t>1   Country:</t>
  </si>
  <si>
    <t>- The Multicountry Africa (RMCC) region includes: Mozambique, South Africa and Swaziland</t>
  </si>
  <si>
    <t>- The Multicountry Africa (SADC) region includes: Angola, Botswana, Congo (Democratic Republic), Lesotho, Malawi, Mauritius, Mozambique, Namibia, Seychelles, South Africa, Swaziland, Tanzania (United Republic), Zambia, Zimbabwe</t>
  </si>
  <si>
    <t>- The Multicountry Africa (West Africa Corridor Program) region includes:  Benin, Côte d’Ivoire, Ghana, Nigeria and Togo</t>
  </si>
  <si>
    <t>- The Multicountry Americas (Andean) region includes: Colombia, Ecuador, Peru and Venezuela</t>
  </si>
  <si>
    <t>- The Multicountry Americas (CARICOM / PANCAP) region includes:  Antigua and Barbuda, Bahamas, Barbados, Belize, Dominica, Dominican Republic, Grenada, Guyana, Haiti, Jamaica, Saint Kitts and Nevis, Saint Lucia, Saint Vincent and Grenadines, Suriname and Trinidad and Tobago</t>
  </si>
  <si>
    <t>- The Multicountry Americas (COPRECOS) region includes:  Argentina, Bolivia, Brazil, Chile, Colombia, Costa Rica, Dominican Republic, Ecuador, El Salvador, Guatemala, Haiti, Honduras, Nicaragua, Panama, Paraguay, Peru, Uruguay and Venezuela</t>
  </si>
  <si>
    <t>26-Mar-07</t>
  </si>
  <si>
    <t>NGA-404-G05-M</t>
  </si>
  <si>
    <t>03-Dec-04</t>
  </si>
  <si>
    <t>Society for Family Health</t>
  </si>
  <si>
    <t>NGA-407-G10-M</t>
  </si>
  <si>
    <t>07-Dec-07</t>
  </si>
  <si>
    <t>National Agency for the Control of AIDS</t>
  </si>
  <si>
    <t>NGA-506-G07-H</t>
  </si>
  <si>
    <t>28-Nov-06</t>
  </si>
  <si>
    <t>NGA-506-G08-H</t>
  </si>
  <si>
    <t>26-Nov-06</t>
  </si>
  <si>
    <t>Association For Reproductive And Family Health (ARFH)</t>
  </si>
  <si>
    <t>NGA-506-G09-H</t>
  </si>
  <si>
    <t>Christian Health Association of Nigeria</t>
  </si>
  <si>
    <t>NGA-506-G06-T, (B2)</t>
  </si>
  <si>
    <t>NGA-509-G15-T, (G2)</t>
  </si>
  <si>
    <t>NGA-809-G12-S</t>
  </si>
  <si>
    <t>NGA-809-G11-M</t>
  </si>
  <si>
    <t>11-Jun-09</t>
  </si>
  <si>
    <t>30-Oct-11</t>
  </si>
  <si>
    <t>NGA-809-G13-M</t>
  </si>
  <si>
    <t>1.5</t>
  </si>
  <si>
    <t>National Malaria Control Programme of the Federal Ministry of Health of the Government of the Federal Republic of Nigeria, NMCP</t>
  </si>
  <si>
    <t>NGA-809-G14-M</t>
  </si>
  <si>
    <t>Sao Tome and Principe</t>
  </si>
  <si>
    <t>STP-405-G01-M</t>
  </si>
  <si>
    <t>04-Feb-09</t>
  </si>
  <si>
    <t>STP-506-G02-H</t>
  </si>
  <si>
    <t>STP-708-G03-M</t>
  </si>
  <si>
    <t>11-Sep-08</t>
  </si>
  <si>
    <t>STP-809-G04-T</t>
  </si>
  <si>
    <t>Senegal</t>
  </si>
  <si>
    <t>The National AIDS Council of Senegal</t>
  </si>
  <si>
    <t>SNG-102-G01-H-00</t>
  </si>
  <si>
    <t>05-Mar-08</t>
  </si>
  <si>
    <t>Alliance Nationale Contre le SIDA</t>
  </si>
  <si>
    <t>SNG-102-G04-H-00</t>
  </si>
  <si>
    <t>The Ministry of Health of the Government of Senegal</t>
  </si>
  <si>
    <t>SNG-102-G02-M-00  (Inactive)</t>
  </si>
  <si>
    <t>31-May-05</t>
  </si>
  <si>
    <t>The Ministry of Health of the Government of the Republic of Senegal</t>
  </si>
  <si>
    <t>SNG-405-G03-M</t>
  </si>
  <si>
    <t>SNG-607-G05-H (Closed: consolidated with SNG-S10-G09-H)</t>
  </si>
  <si>
    <t>SNG-607-G06-H (Closed: consolidated with SNG-S10-G10-H)</t>
  </si>
  <si>
    <t>SNG-708-G07-M</t>
  </si>
  <si>
    <t>30-Mar-08</t>
  </si>
  <si>
    <t>The Ministry of Health and Medical Prevention (MSPM), Government of the Repbulic of Senegal</t>
  </si>
  <si>
    <t>SNG-708-G08-T</t>
  </si>
  <si>
    <t>08-May-08</t>
  </si>
  <si>
    <t>SNG-S10-G09-H</t>
  </si>
  <si>
    <t>05-Jul-10</t>
  </si>
  <si>
    <t>SNG-S10-G10-H</t>
  </si>
  <si>
    <t>Ministry of Health, Prevention and Public Hygiene of the Government of the Republic of Senegal - AIDS Division (DLSI), Institut d'Hygiène Sociale (Social Hygiene Institute)</t>
  </si>
  <si>
    <t>SNG-S10-G11-H</t>
  </si>
  <si>
    <t>Sierra Leone</t>
  </si>
  <si>
    <t>The Sierra Leone Red Cross Society</t>
  </si>
  <si>
    <t>SLE-202-G01-T-00</t>
  </si>
  <si>
    <t>14-Nov-03</t>
  </si>
  <si>
    <t>The Sierra Leone National HIV/AIDS Secretariat</t>
  </si>
  <si>
    <t>SLE-405-G02-H</t>
  </si>
  <si>
    <t>25-Apr-05</t>
  </si>
  <si>
    <t>SLE-405-G03-M</t>
  </si>
  <si>
    <t>02-May-05</t>
  </si>
  <si>
    <t>SLE-607-G04-H</t>
  </si>
  <si>
    <t>Ministry of Health and Sanitation</t>
  </si>
  <si>
    <t>SLE-708-G05-M</t>
  </si>
  <si>
    <t>08-Feb-05</t>
  </si>
  <si>
    <t>GHN-506-G06-H</t>
  </si>
  <si>
    <t>GHN-506-G05-T</t>
  </si>
  <si>
    <t>Adventist Development and Relief Agency (ADRA) of Ghana</t>
  </si>
  <si>
    <t>GHN-809-G09-H</t>
  </si>
  <si>
    <t>Planned Parenthood Association of Ghana</t>
  </si>
  <si>
    <t>GHN-809-G10-H</t>
  </si>
  <si>
    <t>GHN-809-G11-H</t>
  </si>
  <si>
    <t>Ghana AIDS Commission</t>
  </si>
  <si>
    <t>GHN-809-G12-H</t>
  </si>
  <si>
    <t>GHN-809-G07-M (Closed: consolidated with GHN-405-G04-M)</t>
  </si>
  <si>
    <t>AngloGold Ashanti (Ghana) Malaria Control Limited</t>
  </si>
  <si>
    <t>GHN-809-G08-M</t>
  </si>
  <si>
    <t>Guinea</t>
  </si>
  <si>
    <t>The Ministry of Public Health of the Government of the Republic of Guinea</t>
  </si>
  <si>
    <t>GIN-202-G01-H-00</t>
  </si>
  <si>
    <t>6.2</t>
  </si>
  <si>
    <t>GIN-202-G02-M-00</t>
  </si>
  <si>
    <t>GIN-506-G03-T</t>
  </si>
  <si>
    <t>GIN-607-G04-H</t>
  </si>
  <si>
    <t>23-Oct-07</t>
  </si>
  <si>
    <t>12-Jan-10</t>
  </si>
  <si>
    <t>GIN-607-G05-M</t>
  </si>
  <si>
    <t>3.4</t>
  </si>
  <si>
    <t>Guinea-Bissau</t>
  </si>
  <si>
    <t>H-C</t>
  </si>
  <si>
    <t>GNB-304-G01-T (Closed: consolidated with GNB-309-G06-T)</t>
  </si>
  <si>
    <t>28-Jun-04</t>
  </si>
  <si>
    <t>The Ministry of Health of the Government of the Republic of Guinea-Bissau (CG/PNDS)</t>
  </si>
  <si>
    <t>GNB-309-G06-T</t>
  </si>
  <si>
    <t>22-Apr-09</t>
  </si>
  <si>
    <t>GNB-404-G02-H (Closed: consolidated with GNB-409-G07-H)</t>
  </si>
  <si>
    <t>GNB-409-G07-H</t>
  </si>
  <si>
    <t>GNB-404-G03-M (Closed: consolidated with GNB-409-G08-M)</t>
  </si>
  <si>
    <t>24-Nov-04</t>
  </si>
  <si>
    <t>04-Jun-08</t>
  </si>
  <si>
    <t>GNB-409-G08-M</t>
  </si>
  <si>
    <t>GNB-607-G04-M</t>
  </si>
  <si>
    <t>National Secretariat to Fight AIDS of the Government of Guinea-Bissau</t>
  </si>
  <si>
    <t>GNB-708-G05-H</t>
  </si>
  <si>
    <t>GNB-809-G09-S</t>
  </si>
  <si>
    <t>Liberia</t>
  </si>
  <si>
    <t>LBR-202-G01-H-00</t>
  </si>
  <si>
    <t>LBR-202-G02-T-00</t>
  </si>
  <si>
    <t>13-Jul-04</t>
  </si>
  <si>
    <t>20-Dec-06</t>
  </si>
  <si>
    <t>LBR-304-G03-M</t>
  </si>
  <si>
    <t>LBR-607-G04-H</t>
  </si>
  <si>
    <t>06-Mar-07</t>
  </si>
  <si>
    <t>LBR-708-G05-M</t>
  </si>
  <si>
    <t>01-Jun-08</t>
  </si>
  <si>
    <t>LBR-708-G06-T</t>
  </si>
  <si>
    <t>The Ministry of Health &amp; Social Welfare of the Government of Liberia</t>
  </si>
  <si>
    <t>LBR-810-G07-H</t>
  </si>
  <si>
    <t>Multicountry Africa (West Africa Corridor Program)</t>
  </si>
  <si>
    <t>Abidjan-Lagos Corridor Organization (OCAL/ALCO)</t>
  </si>
  <si>
    <t>MAW-607-G01-H</t>
  </si>
  <si>
    <t>Nigeria</t>
  </si>
  <si>
    <t>National Action Committee on AIDS of the Federal Government of Nigeria</t>
  </si>
  <si>
    <t>NGA-102-G01-H-00  (Inactive)</t>
  </si>
  <si>
    <t>31-May-06</t>
  </si>
  <si>
    <t>23-Feb-06</t>
  </si>
  <si>
    <t>The Yakubu Gowon Center for National Unity and International Cooperation</t>
  </si>
  <si>
    <t>NGA-102-G02-H-00  (Inactive)</t>
  </si>
  <si>
    <t>30-Nov-04</t>
  </si>
  <si>
    <t>NGA-102-G03-H-00  (Inactive)</t>
  </si>
  <si>
    <t>NGA-202-G04-M-00</t>
  </si>
  <si>
    <t>22-Oct-04</t>
  </si>
  <si>
    <t>31-May-07</t>
  </si>
  <si>
    <t>COG-506-G01-H</t>
  </si>
  <si>
    <t>COG-506-G01-H-e</t>
  </si>
  <si>
    <t>The Ministry of Health, Social Affairs and Family of the Government of the Republic of Congo</t>
  </si>
  <si>
    <t>COG-810-G03-M</t>
  </si>
  <si>
    <t>Medecins d'Afrique (MDA)</t>
  </si>
  <si>
    <t>COG-810-G04-M</t>
  </si>
  <si>
    <t>COG-810-G02-T</t>
  </si>
  <si>
    <t>Côte d'Ivoire</t>
  </si>
  <si>
    <t>CIV-202-G01-H-00</t>
  </si>
  <si>
    <t>26-Sep-03</t>
  </si>
  <si>
    <t>12-Feb-07</t>
  </si>
  <si>
    <t>CARE International in Cote d'Ivoire</t>
  </si>
  <si>
    <t>CIV-202-G05-H</t>
  </si>
  <si>
    <t>CARE Cote d'Ivoire</t>
  </si>
  <si>
    <t>CIV-304-G02-H  (Inactive)</t>
  </si>
  <si>
    <t>02-Feb-06</t>
  </si>
  <si>
    <t>CIV-304-G03-T</t>
  </si>
  <si>
    <t>CARE FRANCE</t>
  </si>
  <si>
    <t>CIV-506-G04-H</t>
  </si>
  <si>
    <t>22-May-08</t>
  </si>
  <si>
    <t>CIV-607-G06-M</t>
  </si>
  <si>
    <t>National Program to Fight Against Tuberculosis (PNLT)</t>
  </si>
  <si>
    <t>CIV-607-G07-T</t>
  </si>
  <si>
    <t>CIV-809-G08-M</t>
  </si>
  <si>
    <t>National Program fo Malaria Control (PNLP), Ministry of Health and Public Hygiene of the Government of the Republic of Cote d'Ivoire</t>
  </si>
  <si>
    <t>CIV-809-G09-M</t>
  </si>
  <si>
    <t>Equatorial Guinea</t>
  </si>
  <si>
    <t>GNQ-405-G01-H</t>
  </si>
  <si>
    <t>28-Apr-05</t>
  </si>
  <si>
    <t>Medical Care Development International</t>
  </si>
  <si>
    <t>GNQ-506-G02-M</t>
  </si>
  <si>
    <t>Gabon</t>
  </si>
  <si>
    <t>GAB-304-G01-H (Closed: consolidated with GAB-304-G01-H-e)</t>
  </si>
  <si>
    <t>09-Jul-04</t>
  </si>
  <si>
    <t>05-Sep-07</t>
  </si>
  <si>
    <t>GAB-304-G01-H-e</t>
  </si>
  <si>
    <t>GAB-404-G02-M</t>
  </si>
  <si>
    <t>GAB-506-G03-M, (B2) (Closed: consolidated with GAB-509-G04-M, (G2))</t>
  </si>
  <si>
    <t>Ministry of Health and Public Hygiene of the Governemnt of the Gabonese Republic</t>
  </si>
  <si>
    <t>GAB-509-G04-M, (G2)</t>
  </si>
  <si>
    <t>19-May-09</t>
  </si>
  <si>
    <t>GAB-809-G05-H</t>
  </si>
  <si>
    <t>Gambia</t>
  </si>
  <si>
    <t>The National AIDS Secretariat of the Republic of the Gambia</t>
  </si>
  <si>
    <t>GMB-304-G01-H</t>
  </si>
  <si>
    <t>31-Aug-04</t>
  </si>
  <si>
    <t>The Department of State for Health of the Republic of the Gambia</t>
  </si>
  <si>
    <t>GMB-304-G02-M</t>
  </si>
  <si>
    <t>Department of State for Health and Social Welfare</t>
  </si>
  <si>
    <t>GMB-506-G03-T</t>
  </si>
  <si>
    <t>GMB-607-G04-M</t>
  </si>
  <si>
    <t>GMB-809-G05-H</t>
  </si>
  <si>
    <t>1.6</t>
  </si>
  <si>
    <t>Action Aid The Gambia</t>
  </si>
  <si>
    <t>GMB-809-G06-H</t>
  </si>
  <si>
    <t>Ministry of Health and Social Welfare of the Government of the Republic of the Gambia, National Malaria Control Program</t>
  </si>
  <si>
    <t>GMB-S10-G07-M</t>
  </si>
  <si>
    <t>Catholic Relief Services</t>
  </si>
  <si>
    <t>GMB-S10-G08-M</t>
  </si>
  <si>
    <t>Ghana</t>
  </si>
  <si>
    <t>The Ministry of Health of the Republic of Ghana</t>
  </si>
  <si>
    <t>GHN-102-G01-H-00</t>
  </si>
  <si>
    <t>GHN-102-G02-T-00</t>
  </si>
  <si>
    <t>GHN-202-G03-M-00</t>
  </si>
  <si>
    <t>GHN-405-G04-M</t>
  </si>
  <si>
    <t>Permanent Secretariat / National Council to Fight Against HIV/AIDS</t>
  </si>
  <si>
    <t>BUR-202-G04-H-00, (G2)</t>
  </si>
  <si>
    <t>26-Feb-08</t>
  </si>
  <si>
    <t>BUR-202-G01-M-00  (Inactive)</t>
  </si>
  <si>
    <t>30-Nov-05</t>
  </si>
  <si>
    <t>20-Sep-05</t>
  </si>
  <si>
    <t>BUR-404-G03-T, (B2)</t>
  </si>
  <si>
    <t>16-Dec-04</t>
  </si>
  <si>
    <t>BUR-407-G05-T, (G2)</t>
  </si>
  <si>
    <t>17-Apr-07</t>
  </si>
  <si>
    <t>National Council for the Struggle against HIV/AIDS and STI (SP/CNLS-IST)</t>
  </si>
  <si>
    <t>BUR-607-G06-H</t>
  </si>
  <si>
    <t>28-Aug-07</t>
  </si>
  <si>
    <t>BUR-708-G07-M</t>
  </si>
  <si>
    <t>Programme d'appui au developpment sanitaire of the Government of Burkina Faso (PADS)</t>
  </si>
  <si>
    <t>BUR-809-G08-M</t>
  </si>
  <si>
    <t>07-Aug-09</t>
  </si>
  <si>
    <t>Plan Burkina Faso</t>
  </si>
  <si>
    <t>BUR-809-G09-M</t>
  </si>
  <si>
    <t>BUR-810-G10-T</t>
  </si>
  <si>
    <t>14-Apr-10</t>
  </si>
  <si>
    <t>National Council for the Struggle against HIV/AIDS and STI of the Government of Burkina Faso for the National network linking community groups of people living with HIV and AIDS (Programme d' Appui au Monde Associatif et Communautaire - PAMAC)</t>
  </si>
  <si>
    <t>BUR-810-G11-T</t>
  </si>
  <si>
    <t>Cameroon</t>
  </si>
  <si>
    <t>The Ministry of Public Health of the Government of the Republic of Cameroon</t>
  </si>
  <si>
    <t>CMR-304-G01-H, (G2) (Closed: consolidated with CMR-304-G01-H-e, (T1))</t>
  </si>
  <si>
    <t>10-Sep-04</t>
  </si>
  <si>
    <t>CMR-304-G01-H-e, (T1)</t>
  </si>
  <si>
    <t>CMR-304-G02-M</t>
  </si>
  <si>
    <t>CMR-304-G03-T</t>
  </si>
  <si>
    <t>CARE International in Cameroon</t>
  </si>
  <si>
    <t>CMR-404-G04-H</t>
  </si>
  <si>
    <t>CMR-506-G05-H</t>
  </si>
  <si>
    <t>CMR-506-G06-M</t>
  </si>
  <si>
    <t>Cape Verde</t>
  </si>
  <si>
    <t>Coordination Committee of the Fight against AIDS (CCS-SIDA) of the Government of Cape Verde</t>
  </si>
  <si>
    <t>CPV-810-G01-H</t>
  </si>
  <si>
    <t>Cape Verde Non Governmental Organisations Platform (PlatONG)</t>
  </si>
  <si>
    <t>CPV-810-G02-H</t>
  </si>
  <si>
    <t>17-Feb-10</t>
  </si>
  <si>
    <t>Central African Republic</t>
  </si>
  <si>
    <t>CAF-202-G01-H-00</t>
  </si>
  <si>
    <t>19-Nov-08</t>
  </si>
  <si>
    <t>CAF-404-G02-H (Closed: consolidated with CAF-409-G06-H)</t>
  </si>
  <si>
    <t>13-Dec-04</t>
  </si>
  <si>
    <t>National Coordination of the National AIDS Control Committee of the Government of the Central African Republic</t>
  </si>
  <si>
    <t>CAF-409-G06-H</t>
  </si>
  <si>
    <t>13-Nov-04</t>
  </si>
  <si>
    <t>CAF-405-G04-M</t>
  </si>
  <si>
    <t>03-May-05</t>
  </si>
  <si>
    <t>CAF-404-G03-T (Closed: consolidated with CAF-409-G07-T)</t>
  </si>
  <si>
    <t>CAF-409-G07-T</t>
  </si>
  <si>
    <t>CAF-708-G05-H</t>
  </si>
  <si>
    <t>3.8</t>
  </si>
  <si>
    <t>CAF-810-G08-M</t>
  </si>
  <si>
    <t>Congo</t>
  </si>
  <si>
    <t>Secretariat Executif du Conseil National de Lutte Contre le Sida (CNLS)</t>
  </si>
  <si>
    <t>ZAM-102-G08-H-00, (G2)</t>
  </si>
  <si>
    <t>22-May-03</t>
  </si>
  <si>
    <t>24-Jan-09</t>
  </si>
  <si>
    <t>18-Dec-08</t>
  </si>
  <si>
    <t>ZAM-102-G02-M-00</t>
  </si>
  <si>
    <t>15-Aug-03</t>
  </si>
  <si>
    <t>28-Jan-09</t>
  </si>
  <si>
    <t>ZAM-102-G05-M-00</t>
  </si>
  <si>
    <t>02-Sep-03</t>
  </si>
  <si>
    <t>ZAM-102-G03-T-00</t>
  </si>
  <si>
    <t>ZAM-102-G06-T-00</t>
  </si>
  <si>
    <t>25-Jul-08</t>
  </si>
  <si>
    <t>ZAM-102-G15-T-00</t>
  </si>
  <si>
    <t>ZAM-405-G09-H</t>
  </si>
  <si>
    <t>5.3</t>
  </si>
  <si>
    <t>ZAM-405-G10-H</t>
  </si>
  <si>
    <t>26-Jun-05</t>
  </si>
  <si>
    <t>ZAM-405-G11-H</t>
  </si>
  <si>
    <t>ZAM-405-G12-H</t>
  </si>
  <si>
    <t>ZAM-405-G13-M</t>
  </si>
  <si>
    <t>ZAM-405-G14-M</t>
  </si>
  <si>
    <t>ZAM-708-G17-M</t>
  </si>
  <si>
    <t>23-Oct-08</t>
  </si>
  <si>
    <t>ZAM-708-G19-M</t>
  </si>
  <si>
    <t>20-Oct-08</t>
  </si>
  <si>
    <t>ZAM-708-G16-T</t>
  </si>
  <si>
    <t>ZAM-708-G18-T</t>
  </si>
  <si>
    <t>15-Sep-08</t>
  </si>
  <si>
    <t>ZAM-708-G20-T</t>
  </si>
  <si>
    <t>ZAM-809-G21-H</t>
  </si>
  <si>
    <t>ZAM-809-G22-H</t>
  </si>
  <si>
    <t>ZAM-809-G23-H</t>
  </si>
  <si>
    <t>Zimbabwe</t>
  </si>
  <si>
    <t>ZIM-102-G01-H-00, (B2)</t>
  </si>
  <si>
    <t>14-Nov-06</t>
  </si>
  <si>
    <t>National AIDS Council of Zimbabwe</t>
  </si>
  <si>
    <t>ZIM-102-G07-H, (G2)</t>
  </si>
  <si>
    <t>26-Nov-07</t>
  </si>
  <si>
    <t>14-Dec-07</t>
  </si>
  <si>
    <t>The Ministry of Health and Child Welfare of the Government of Zimbabwe</t>
  </si>
  <si>
    <t>ZIM-102-G02-M-00</t>
  </si>
  <si>
    <t>05-Nov-07</t>
  </si>
  <si>
    <t>ZIM-506-G03-H, (B2)</t>
  </si>
  <si>
    <t>Zimbabwe Association of Church Related Hospitals</t>
  </si>
  <si>
    <t>ZIM-506-G04-H, (B2)</t>
  </si>
  <si>
    <t>05-Jun-07</t>
  </si>
  <si>
    <t>ZIM-509-G10-H, (G2)</t>
  </si>
  <si>
    <t>12-Aug-09</t>
  </si>
  <si>
    <t>ZIM-506-G06-M, (B2) (Closed: consolidated with ZIM-509-G09-M, (G2))</t>
  </si>
  <si>
    <t>08-Apr-09</t>
  </si>
  <si>
    <t>ZIM-509-G09-M, (G2)</t>
  </si>
  <si>
    <t>ZIM-506-G05-T, (B2) (Closed: consolidated with ZIM-509-G08-T, (G2))</t>
  </si>
  <si>
    <t>30-Aug-07</t>
  </si>
  <si>
    <t>ZIM-509-G08-T, (G2)</t>
  </si>
  <si>
    <t>ZIM-809-G11-H</t>
  </si>
  <si>
    <t>ZIM-809-G13-M</t>
  </si>
  <si>
    <t>ZIM-809-G14-S</t>
  </si>
  <si>
    <t>ZIM-809-G12-T</t>
  </si>
  <si>
    <t>REGION:  SUB-SAHARAN AFRICA: WEST &amp; CENTRAL AFRICA</t>
  </si>
  <si>
    <t>Benin</t>
  </si>
  <si>
    <t>BEN-102-G01-M-00</t>
  </si>
  <si>
    <t>20-Mar-03</t>
  </si>
  <si>
    <t>BEN-202-G03-H-00</t>
  </si>
  <si>
    <t>17-Sep-03</t>
  </si>
  <si>
    <t>28-Jun-06</t>
  </si>
  <si>
    <t>BEN-202-G02-T-00</t>
  </si>
  <si>
    <t>Africare</t>
  </si>
  <si>
    <t>BEN-304-G04-M, (T3)</t>
  </si>
  <si>
    <t>29-Sep-04</t>
  </si>
  <si>
    <t>BEN-304-G04-M-e, (T1)</t>
  </si>
  <si>
    <t>Ministry of Health of the Government of the Republic of Benin</t>
  </si>
  <si>
    <t>BEN-506-G05-H</t>
  </si>
  <si>
    <t>BEN-607-G06-T</t>
  </si>
  <si>
    <t>Catholic Relief Services - USCCB</t>
  </si>
  <si>
    <t>BEN-708-G07-M</t>
  </si>
  <si>
    <t>25-Apr-08</t>
  </si>
  <si>
    <t>National Tuberculosis Program of the Ministry of Health of the Government of the Republic of Benin</t>
  </si>
  <si>
    <t>BEN-S10-G08-T</t>
  </si>
  <si>
    <t>Burkina Faso</t>
  </si>
  <si>
    <t>BUR-202-G02-H-00, (B2)</t>
  </si>
  <si>
    <t>The Ministry of Health of the Government of Mozambique</t>
  </si>
  <si>
    <t>MOZ-202-G02-H-00, (G2)</t>
  </si>
  <si>
    <t>8.2</t>
  </si>
  <si>
    <t>MOZ-202-G03-M-00</t>
  </si>
  <si>
    <t>MOZ-202-G04-T-00</t>
  </si>
  <si>
    <t>MOZ-607-G05-H</t>
  </si>
  <si>
    <t>21-Sep-07</t>
  </si>
  <si>
    <t>MOZ-607-G06-M</t>
  </si>
  <si>
    <t>MOZ-708-G07-T</t>
  </si>
  <si>
    <t>23-Sep-08</t>
  </si>
  <si>
    <t>MOZ-809-G08-S</t>
  </si>
  <si>
    <t>Multicountry Africa (RMCC)</t>
  </si>
  <si>
    <t>The Medical Research Council</t>
  </si>
  <si>
    <t>MAF-202-G01-M-00</t>
  </si>
  <si>
    <t>MAF-506-G02-M</t>
  </si>
  <si>
    <t>24-May-06</t>
  </si>
  <si>
    <t>Multicountry Africa (SADC)</t>
  </si>
  <si>
    <t>Namibia</t>
  </si>
  <si>
    <t>The Ministry of Health and Social Services of the Government of Namibia</t>
  </si>
  <si>
    <t>NMB-202-G01-H-00</t>
  </si>
  <si>
    <t>NMB-202-G03-M-00</t>
  </si>
  <si>
    <t>NMB-202-G02-T-00</t>
  </si>
  <si>
    <t>NMB-506-G04-T</t>
  </si>
  <si>
    <t>NMB-607-G06-M</t>
  </si>
  <si>
    <t>08-May-07</t>
  </si>
  <si>
    <t>South Africa</t>
  </si>
  <si>
    <t>The National Treasury of the Republic of South Africa</t>
  </si>
  <si>
    <t>SAF-102-G01-C-00  (Inactive)</t>
  </si>
  <si>
    <t>08-Aug-03</t>
  </si>
  <si>
    <t>08-Dec-03</t>
  </si>
  <si>
    <t>07-Dec-04</t>
  </si>
  <si>
    <t>SAF-102-G02-C-00  (Inactive)</t>
  </si>
  <si>
    <t>31-Dec-05</t>
  </si>
  <si>
    <t>SAF-102-G03-C-00</t>
  </si>
  <si>
    <t>The National Department of Health of the Government of the Republic of South Africa</t>
  </si>
  <si>
    <t>SAF-202-G05-C-00</t>
  </si>
  <si>
    <t>15-Nov-05</t>
  </si>
  <si>
    <t>The Provincial Health Department of the Western Cape, South Africa</t>
  </si>
  <si>
    <t>SAF-304-G04-H</t>
  </si>
  <si>
    <t>SAF-607-G06-H</t>
  </si>
  <si>
    <t>Networking AIDS Community of South Africa (NACOSA)</t>
  </si>
  <si>
    <t>SAF-910-G08-H</t>
  </si>
  <si>
    <t>Swaziland</t>
  </si>
  <si>
    <t>The National Emergency Response Council on HIV/AIDS (NERCHA) of the Government of the Kingdom of Swaziland</t>
  </si>
  <si>
    <t>SWZ-202-G01-H-00</t>
  </si>
  <si>
    <t>27-Jun-08</t>
  </si>
  <si>
    <t>SWZ-202-G02-M-00</t>
  </si>
  <si>
    <t>SWZ-304-G03-T</t>
  </si>
  <si>
    <t>19-Oct-04</t>
  </si>
  <si>
    <t>SWZ-405-G04-H (Closed: consolidated with SWZ-708-G05-H)</t>
  </si>
  <si>
    <t>19-Mar-10</t>
  </si>
  <si>
    <t>SWZ-708-G05-H</t>
  </si>
  <si>
    <t>02-Nov-08</t>
  </si>
  <si>
    <t>SWZ-809-G08-S</t>
  </si>
  <si>
    <t>SWZ-809-G06-M</t>
  </si>
  <si>
    <t>SWZ-809-G07-T</t>
  </si>
  <si>
    <t>Zambia</t>
  </si>
  <si>
    <t>Ministry of Health of the Government of the Republic of Zambia</t>
  </si>
  <si>
    <t>ZAM-102-G01-H-00, (G2)</t>
  </si>
  <si>
    <t>25-Jul-03</t>
  </si>
  <si>
    <t>14-Feb-09</t>
  </si>
  <si>
    <t>19-Dec-08</t>
  </si>
  <si>
    <t>The Churches Health Association of Zambia</t>
  </si>
  <si>
    <t>ZAM-102-G04-H-00, (G2)</t>
  </si>
  <si>
    <t>24-Jul-08</t>
  </si>
  <si>
    <t>15-Aug-08</t>
  </si>
  <si>
    <t>The Ministry of Finance and National Planning of the Government of Zambia</t>
  </si>
  <si>
    <t>ZAM-102-G07-H-00, (B2)</t>
  </si>
  <si>
    <t>02-Dec-03</t>
  </si>
  <si>
    <t>Zambia National AIDS Network</t>
  </si>
  <si>
    <t>The Ministry of Health and Social Welfare of the Revolutionary Government of Zanzibar</t>
  </si>
  <si>
    <t>ZAN-102-G01-M-00</t>
  </si>
  <si>
    <t>01-Jun-03</t>
  </si>
  <si>
    <t>21-Jun-06</t>
  </si>
  <si>
    <t>Zanzibar AIDS Commission</t>
  </si>
  <si>
    <t>ZAN-202-G02-H-00</t>
  </si>
  <si>
    <t>05-Jul-03</t>
  </si>
  <si>
    <t>31-Aug-08</t>
  </si>
  <si>
    <t>27-Sep-06</t>
  </si>
  <si>
    <t>The Ministry of Health and Social Welfare, Zanzibar</t>
  </si>
  <si>
    <t>ZAN-304-G03-T</t>
  </si>
  <si>
    <t>20-Mar-09</t>
  </si>
  <si>
    <t>ZAN-404-G04-M</t>
  </si>
  <si>
    <t>23-Nov-04</t>
  </si>
  <si>
    <t>14-Apr-09</t>
  </si>
  <si>
    <t>ZAN-607-G05-H, (B2)</t>
  </si>
  <si>
    <t>ZAN-607-G06-H, (G1)</t>
  </si>
  <si>
    <t>ZAN-809-G07-M</t>
  </si>
  <si>
    <t>REGION:  SUB-SAHARAN AFRICA: SOUTHERN AFRICA</t>
  </si>
  <si>
    <t>Angola</t>
  </si>
  <si>
    <t>GT</t>
  </si>
  <si>
    <t>AGO-305-G01-M</t>
  </si>
  <si>
    <t>11-Jun-08</t>
  </si>
  <si>
    <t>AGO-405-G03-H</t>
  </si>
  <si>
    <t>AGO-405-G02-T</t>
  </si>
  <si>
    <t>15-Jun-05</t>
  </si>
  <si>
    <t>Ministry of Health of the Government of the Republic of Angola</t>
  </si>
  <si>
    <t>AGO-708-G04-M</t>
  </si>
  <si>
    <t>22-Oct-08</t>
  </si>
  <si>
    <t>Botswana</t>
  </si>
  <si>
    <t>The Ministry of Finance and Development Planning of the Government of Botswana</t>
  </si>
  <si>
    <t>BOT-202-G01-H-00  (Inactive)</t>
  </si>
  <si>
    <t>04-Dec-03</t>
  </si>
  <si>
    <t>30-Jun-06</t>
  </si>
  <si>
    <t>24-Jun-04</t>
  </si>
  <si>
    <t>BOT-506-G02-T</t>
  </si>
  <si>
    <t>Lesotho</t>
  </si>
  <si>
    <t>The Ministry of Finance and Development Planning of the Government of the Kingdom of Lesotho</t>
  </si>
  <si>
    <t>LSO-202-G01-H-00</t>
  </si>
  <si>
    <t>10-Oct-03</t>
  </si>
  <si>
    <t>27-May-09</t>
  </si>
  <si>
    <t>LSO-202-G02-T-00</t>
  </si>
  <si>
    <t>16-Jul-09</t>
  </si>
  <si>
    <t>LSO-506-G03-H (Closed: consolidated with LSO-809-G06-H, (G1))</t>
  </si>
  <si>
    <t>16-Sep-06</t>
  </si>
  <si>
    <t>LSO-607-G04-T</t>
  </si>
  <si>
    <t>04-Jun-07</t>
  </si>
  <si>
    <t>LSO-708-G05-H</t>
  </si>
  <si>
    <t>16-Jun-08</t>
  </si>
  <si>
    <t>LSO-809-G06-H, (G1)</t>
  </si>
  <si>
    <t>Lesotho Council of Non-Governmental Organizations</t>
  </si>
  <si>
    <t>LSO-809-G07-H, (G1)</t>
  </si>
  <si>
    <t>Malawi</t>
  </si>
  <si>
    <t>The Registered Trustees of the National AIDS Commission Trust of the Republic of Malawi</t>
  </si>
  <si>
    <t>MLW-102-G01-H-00</t>
  </si>
  <si>
    <t>17.2</t>
  </si>
  <si>
    <t>The Ministry of Health of the Republic of Malawi</t>
  </si>
  <si>
    <t>MLW-202-G02-M-00</t>
  </si>
  <si>
    <t>19-Sep-05</t>
  </si>
  <si>
    <t>25-Jun-07</t>
  </si>
  <si>
    <t>MLW-506-G03-H</t>
  </si>
  <si>
    <t>05-Oct-09</t>
  </si>
  <si>
    <t>The Government of the Republic of Malawi through the Ministry of Health</t>
  </si>
  <si>
    <t>MLW-506-G04-S</t>
  </si>
  <si>
    <t>MLW-708-G07-H</t>
  </si>
  <si>
    <t>MLW-708-G05-M</t>
  </si>
  <si>
    <t>MLW-708-G06-T</t>
  </si>
  <si>
    <t>Mozambique</t>
  </si>
  <si>
    <t>The National AIDS Council (CNCS) of Mozambique</t>
  </si>
  <si>
    <t>MOZ-202-G01-H-00, (B2)</t>
  </si>
  <si>
    <t>02-Apr-04</t>
  </si>
  <si>
    <t>24-Nov-08</t>
  </si>
  <si>
    <t>MDG-809-G12-H</t>
  </si>
  <si>
    <t>Office National de Nutrition (ONN)</t>
  </si>
  <si>
    <t>MDG-810-G13-T</t>
  </si>
  <si>
    <t>MDG-810-G14-T</t>
  </si>
  <si>
    <t>Centrale d'Achat des Medicaments Essentiels et de Materiel Medical de Madagascar (SALAMA)</t>
  </si>
  <si>
    <t>MDG-910-G15-M</t>
  </si>
  <si>
    <t>Mauritius</t>
  </si>
  <si>
    <t>National AIDS Secretariat</t>
  </si>
  <si>
    <t>MUS-809-G01-H</t>
  </si>
  <si>
    <t>26-Oct-09</t>
  </si>
  <si>
    <t>Mauritius Family and Planning Welfare Association</t>
  </si>
  <si>
    <t>MUS-809-G02-H</t>
  </si>
  <si>
    <t>Rwanda</t>
  </si>
  <si>
    <t>The "Ministere de la Sante" of the Government of Rwanda</t>
  </si>
  <si>
    <t>RWN-102-G01-C-00  (Closed)</t>
  </si>
  <si>
    <t>15-May-06</t>
  </si>
  <si>
    <t>The Ministry of Health of the Government of Rwanda</t>
  </si>
  <si>
    <t>RWN-304-G02-H</t>
  </si>
  <si>
    <t>RWN-304-G03-M</t>
  </si>
  <si>
    <t>RWN-404-G04-T</t>
  </si>
  <si>
    <t>19-Nov-04</t>
  </si>
  <si>
    <t>RWN-505-G05-S</t>
  </si>
  <si>
    <t>28-Nov-05</t>
  </si>
  <si>
    <t>Ministry of Health of the Republic of Rwanda</t>
  </si>
  <si>
    <t>RWN-506-G06-M</t>
  </si>
  <si>
    <t>13-Feb-06</t>
  </si>
  <si>
    <t>01-Mar-06</t>
  </si>
  <si>
    <t>RWN-607-G08-H</t>
  </si>
  <si>
    <t>RWN-606-G07-T</t>
  </si>
  <si>
    <t>01-Mar-07</t>
  </si>
  <si>
    <t>RWN-708-G09-H</t>
  </si>
  <si>
    <t>06-Aug-08</t>
  </si>
  <si>
    <t>RWN-809-G10-M</t>
  </si>
  <si>
    <t>06-Jun-09</t>
  </si>
  <si>
    <t>RWN-S10-G11-T</t>
  </si>
  <si>
    <t>12-May-10</t>
  </si>
  <si>
    <t>Tanzania (United Republic)</t>
  </si>
  <si>
    <t>The Ministry of Finance of the Government of the United Republic of Tanzania</t>
  </si>
  <si>
    <t>TNZ-102-G02-H-00  (Inactive)</t>
  </si>
  <si>
    <t>09-Jul-03</t>
  </si>
  <si>
    <t>02-Sep-05</t>
  </si>
  <si>
    <t>The Ministry of Health of the Government of the United Republic of Tanzania</t>
  </si>
  <si>
    <t>TNZ-102-G01-M-00</t>
  </si>
  <si>
    <t>11-Dec-02</t>
  </si>
  <si>
    <t>TNZ-304-G03-C</t>
  </si>
  <si>
    <t>06-Sep-04</t>
  </si>
  <si>
    <t>TNZ-405-G04-H, (G2)</t>
  </si>
  <si>
    <t>Pact Tanzania</t>
  </si>
  <si>
    <t>TNZ-405-G05-H, (G2)</t>
  </si>
  <si>
    <t>TNZ-405-G06-H, (T3)</t>
  </si>
  <si>
    <t>African Medical and Research Foundation (AMREF)</t>
  </si>
  <si>
    <t>TNZ-405-G07-H, (G2)</t>
  </si>
  <si>
    <t>TNZ-405-G08-M</t>
  </si>
  <si>
    <t>TNZ-607-G09-T</t>
  </si>
  <si>
    <t>05-Dec-08</t>
  </si>
  <si>
    <t>TNZ-708-G10-M</t>
  </si>
  <si>
    <t>15-May-08</t>
  </si>
  <si>
    <t>TNZ-809-G12-H</t>
  </si>
  <si>
    <t>TNZ-809-G13-H</t>
  </si>
  <si>
    <t>TNZ-809-G11-M</t>
  </si>
  <si>
    <t>Uganda</t>
  </si>
  <si>
    <t>The Ministry of Finance, Planning and Economic Development of the Government of Uganda</t>
  </si>
  <si>
    <t>UGD-102-G01-H-00  (Inactive)</t>
  </si>
  <si>
    <t>06-Mar-03</t>
  </si>
  <si>
    <t>15-Jun-03</t>
  </si>
  <si>
    <t>UGD-202-G02-M-00</t>
  </si>
  <si>
    <t>27-Feb-04</t>
  </si>
  <si>
    <t>UGD-202-G03-T-00</t>
  </si>
  <si>
    <t>14-Mar-06</t>
  </si>
  <si>
    <t>UGD-304-G04-H</t>
  </si>
  <si>
    <t>UGD-405-G05-M</t>
  </si>
  <si>
    <t>14-Apr-05</t>
  </si>
  <si>
    <t>UGD-607-G06-T</t>
  </si>
  <si>
    <t>3.3</t>
  </si>
  <si>
    <t>UGD-708-G07-H</t>
  </si>
  <si>
    <t>08-Jul-08</t>
  </si>
  <si>
    <t>01-Aug-09</t>
  </si>
  <si>
    <t>UGD-708-G08-M</t>
  </si>
  <si>
    <t>Zanzibar</t>
  </si>
  <si>
    <t>27-Nov-08</t>
  </si>
  <si>
    <t>09-Oct-08</t>
  </si>
  <si>
    <t>ERT-304-G02-H</t>
  </si>
  <si>
    <t>02-Jul-04</t>
  </si>
  <si>
    <t>ERT-506-G03-H</t>
  </si>
  <si>
    <t>17-Oct-06</t>
  </si>
  <si>
    <t>ERT-607-G05-M</t>
  </si>
  <si>
    <t>ERT-607-G04-T</t>
  </si>
  <si>
    <t>03-Jun-10</t>
  </si>
  <si>
    <t>ERT-809-G06-H</t>
  </si>
  <si>
    <t>ERT-910-G07-M</t>
  </si>
  <si>
    <t>Ethiopia</t>
  </si>
  <si>
    <t>The Federal Ministry of Health of the Government of the Federal Democratic Republic of Ethiopia</t>
  </si>
  <si>
    <t>ETH-102-G01-T-00</t>
  </si>
  <si>
    <t>24-Sep-08</t>
  </si>
  <si>
    <t>The HIV/AIDS Prevention and Control Office</t>
  </si>
  <si>
    <t>ETH-202-G03-H-00</t>
  </si>
  <si>
    <t>09-Oct-03</t>
  </si>
  <si>
    <t>5.2</t>
  </si>
  <si>
    <t>ETH-202-G02-M-00</t>
  </si>
  <si>
    <t>02-Feb-09</t>
  </si>
  <si>
    <t>ETH-405-G04-H</t>
  </si>
  <si>
    <t>Ministry of Health, Federal Democratic Republic of Ethiopia</t>
  </si>
  <si>
    <t>ETH-506-G05-M</t>
  </si>
  <si>
    <t>ETH-607-G06-T</t>
  </si>
  <si>
    <t>Network of Networks of HIV Positives in Ethiopia (NEP+)</t>
  </si>
  <si>
    <t>ETH-708-G07-H</t>
  </si>
  <si>
    <t>ETH-708-G08-H</t>
  </si>
  <si>
    <t>14-Nov-08</t>
  </si>
  <si>
    <t>Ethiopian Inter-Faith Forum for Development, Dialogue and Action (EIFDDA)</t>
  </si>
  <si>
    <t>ETH-708-G09-H</t>
  </si>
  <si>
    <t>ETH-809-G10-M</t>
  </si>
  <si>
    <t>23-Jul-09</t>
  </si>
  <si>
    <t>Kenya</t>
  </si>
  <si>
    <t>Sanaa Art Promotions</t>
  </si>
  <si>
    <t>KEN-102-G01-H-00  (Inactive)</t>
  </si>
  <si>
    <t>08-Dec-04</t>
  </si>
  <si>
    <t>Kenya Network of Women With AIDS</t>
  </si>
  <si>
    <t>KEN-102-G02-H-00  (Inactive)</t>
  </si>
  <si>
    <t>The Ministry of Finance of the Government of the Republic of Kenya</t>
  </si>
  <si>
    <t>KEN-202-G03-H-00</t>
  </si>
  <si>
    <t>27-Aug-03</t>
  </si>
  <si>
    <t>KEN-202-G05-M-00</t>
  </si>
  <si>
    <t>23-Jun-03</t>
  </si>
  <si>
    <t>17-Dec-04</t>
  </si>
  <si>
    <t>KEN-202-G04-T-00</t>
  </si>
  <si>
    <t>KEN-405-G06-M</t>
  </si>
  <si>
    <t>20-Apr-05</t>
  </si>
  <si>
    <t>01-Feb-06</t>
  </si>
  <si>
    <t>The Ministry of Finance of the Government of Kenya</t>
  </si>
  <si>
    <t>KEN-506-G07-T</t>
  </si>
  <si>
    <t>03-Jul-06</t>
  </si>
  <si>
    <t>KEN-607-G08-T</t>
  </si>
  <si>
    <t>KEN-708-G09-H</t>
  </si>
  <si>
    <t>30-May-11</t>
  </si>
  <si>
    <t>CARE International</t>
  </si>
  <si>
    <t>KEN-708-G10-H</t>
  </si>
  <si>
    <t>20-Nov-08</t>
  </si>
  <si>
    <t>12-Mar-09</t>
  </si>
  <si>
    <t>Madagascar</t>
  </si>
  <si>
    <t>MDG-102-G01-M-00  (Inactive)</t>
  </si>
  <si>
    <t>08-Jul-05</t>
  </si>
  <si>
    <t>Pact</t>
  </si>
  <si>
    <t>MDG-202-G02-H-00  (Closed)</t>
  </si>
  <si>
    <t>23-Apr-03</t>
  </si>
  <si>
    <t>30-Mar-07</t>
  </si>
  <si>
    <t>MDG-202-G03-H-00</t>
  </si>
  <si>
    <t>Sécrétariat Exécutif du Comité National de Lutte Contre le VIH/SIDA</t>
  </si>
  <si>
    <t>MDG-304-G04-H</t>
  </si>
  <si>
    <t>Unité de Gestion des Projets d'Appui au Secteur Santé</t>
  </si>
  <si>
    <t>MDG-304-G05-M</t>
  </si>
  <si>
    <t>MDG-405-G06-M, (G2)</t>
  </si>
  <si>
    <t>17-Feb-05</t>
  </si>
  <si>
    <t>MDG-405-G07-M, (G3)</t>
  </si>
  <si>
    <t>MDG-404-G08-T</t>
  </si>
  <si>
    <t>21-Dec-04</t>
  </si>
  <si>
    <t>MDG-708-G09-M</t>
  </si>
  <si>
    <t>MDG-708-G10-M</t>
  </si>
  <si>
    <t>MDG-809-G11-H</t>
  </si>
  <si>
    <t>22-Sep-09</t>
  </si>
  <si>
    <t>SRL-809-G10-M</t>
  </si>
  <si>
    <t>16-Sep-09</t>
  </si>
  <si>
    <t>Tropical and Environmental Diseases and Health Associates (Pvt) Ltd (TEDHA)</t>
  </si>
  <si>
    <t>SRL-809-G11-M</t>
  </si>
  <si>
    <t>SRL-809-G12-M</t>
  </si>
  <si>
    <t>REGION:  SUB-SAHARAN AFRICA: EAST AFRICA</t>
  </si>
  <si>
    <t>Burundi</t>
  </si>
  <si>
    <t>"Secretariat Executif Permanent" of the "Conseil National de Lutte Contre le SIDA" of the Government</t>
  </si>
  <si>
    <t>BRN-102-G01-H-00</t>
  </si>
  <si>
    <t>10-Apr-03</t>
  </si>
  <si>
    <t>31-Mar-03</t>
  </si>
  <si>
    <t>30-Mar-06</t>
  </si>
  <si>
    <t>28-Feb-06</t>
  </si>
  <si>
    <t>The Projet Sante et Population II of The Ministry of Public Health in the Republic of Burundi</t>
  </si>
  <si>
    <t>BRN-202-G02-M-00  (Closed), (G2)</t>
  </si>
  <si>
    <t>16-Sep-03</t>
  </si>
  <si>
    <t>18-May-06</t>
  </si>
  <si>
    <t>The "Secretariat Executif Permanent" of the "Conseil National De Lutte Contre Le Sida (SEP/CNLS)" of the Government of the Republic of Burundi</t>
  </si>
  <si>
    <t>BRN-202-G05-M-00, (G3)</t>
  </si>
  <si>
    <t>13-Nov-06</t>
  </si>
  <si>
    <t>The Programme National Lèpre et Tuberculose (PNLT) of the Government of the Republic of Burundi</t>
  </si>
  <si>
    <t>BRN-405-G03-T</t>
  </si>
  <si>
    <t>The Permanent Executive Secretariat of the National Council for the Fight Against AIDS (SEP/CNLS)</t>
  </si>
  <si>
    <t>BRN-506-G04-H</t>
  </si>
  <si>
    <t>BRN-708-G06-T</t>
  </si>
  <si>
    <t>BRN-809-G07-H</t>
  </si>
  <si>
    <t>21-Dec-09</t>
  </si>
  <si>
    <t>Reseau Burundais des Personnes Vivant avec le VIH/SIDA (RBP+).</t>
  </si>
  <si>
    <t>BRN-809-G08-H</t>
  </si>
  <si>
    <t>BRN-910-G09-M</t>
  </si>
  <si>
    <t>CED-Caritas</t>
  </si>
  <si>
    <t>BRN-910-G10-M</t>
  </si>
  <si>
    <t>08-Jul-10</t>
  </si>
  <si>
    <t>Comoros</t>
  </si>
  <si>
    <t>Association Comorienne pour le Bien-Etre de la Famille (ASCOBEF)</t>
  </si>
  <si>
    <t>COM-202-G01-M-00</t>
  </si>
  <si>
    <t>23-Mar-04</t>
  </si>
  <si>
    <t>COM-304-G02-H</t>
  </si>
  <si>
    <t>18-Oct-04</t>
  </si>
  <si>
    <t>COM-810-G03-M</t>
  </si>
  <si>
    <t>Congo (Democratic Republic)</t>
  </si>
  <si>
    <t>ZAR-202-G01-T-00  (Inactive)</t>
  </si>
  <si>
    <t>18-Jun-03</t>
  </si>
  <si>
    <t>10-Jul-06</t>
  </si>
  <si>
    <t>ZAR-304-G02-H</t>
  </si>
  <si>
    <t>ZAR-304-G03-M</t>
  </si>
  <si>
    <t>15-Jun-09</t>
  </si>
  <si>
    <t>ZAR-506-G04-T</t>
  </si>
  <si>
    <t>24-Oct-06</t>
  </si>
  <si>
    <t>14-May-09</t>
  </si>
  <si>
    <t>ZAR-607-G05-T</t>
  </si>
  <si>
    <t>ZAR-708-G06-H</t>
  </si>
  <si>
    <t>ZAR-809-G10-H</t>
  </si>
  <si>
    <t>10-Dec-09</t>
  </si>
  <si>
    <t>CORDAID</t>
  </si>
  <si>
    <t>ZAR-810-G11-H</t>
  </si>
  <si>
    <t>05-Feb-10</t>
  </si>
  <si>
    <t>Eglise du Christ au Congo (ECC)/SANRU</t>
  </si>
  <si>
    <t>ZAR-810-G12-H</t>
  </si>
  <si>
    <t>ZAR-809-G07-M</t>
  </si>
  <si>
    <t>26-Nov-09</t>
  </si>
  <si>
    <t>ZAR-809-G08-M</t>
  </si>
  <si>
    <t>ZAR-810-G09-M</t>
  </si>
  <si>
    <t>Eritrea</t>
  </si>
  <si>
    <t>The Ministry of Health of the Government of the State of Eritrea</t>
  </si>
  <si>
    <t>ERT-202-G01-M-00</t>
  </si>
  <si>
    <t>28-Jul-03</t>
  </si>
  <si>
    <t>28-Nov-03</t>
  </si>
  <si>
    <t>Multicountry Asia (Naz Foundation International)</t>
  </si>
  <si>
    <t>Nepal</t>
  </si>
  <si>
    <t>The Ministry of Health of the Government of Nepal</t>
  </si>
  <si>
    <t>NEP-202-G01-H-00</t>
  </si>
  <si>
    <t>13-Aug-03</t>
  </si>
  <si>
    <t>NEP-202-G05-H-00</t>
  </si>
  <si>
    <t>NEP-202-G02-M-00, (G2)</t>
  </si>
  <si>
    <t>NEP-202-G04-M-00, (T3)</t>
  </si>
  <si>
    <t>23-Dec-05</t>
  </si>
  <si>
    <t>The Ministry of Health and Population of the Government of Nepal</t>
  </si>
  <si>
    <t>NEP-405-G03-T</t>
  </si>
  <si>
    <t>10-Jun-05</t>
  </si>
  <si>
    <t>NEP-708-G09-H</t>
  </si>
  <si>
    <t>07-Nov-08</t>
  </si>
  <si>
    <t>Save the Children USA, Himalayan Country Office</t>
  </si>
  <si>
    <t>NEP-708-G10-H</t>
  </si>
  <si>
    <t>Family Planning Association of Nepal</t>
  </si>
  <si>
    <t>NEP-708-G11-H</t>
  </si>
  <si>
    <t>NEP-708-G06-M</t>
  </si>
  <si>
    <t>23-Jul-08</t>
  </si>
  <si>
    <t>15-Sep-10</t>
  </si>
  <si>
    <t>NEP-708-G07-M</t>
  </si>
  <si>
    <t>NEP-708-G08-T</t>
  </si>
  <si>
    <t>06-Oct-08</t>
  </si>
  <si>
    <t>16-Nov-08</t>
  </si>
  <si>
    <t>15-Nov-10</t>
  </si>
  <si>
    <t>9N</t>
  </si>
  <si>
    <t>Pakistan</t>
  </si>
  <si>
    <t>The National AIDS Control Programme on the Behalf of the Ministry of Health of the Government of Pakistan</t>
  </si>
  <si>
    <t>PKS-202-G01-H-00</t>
  </si>
  <si>
    <t>06-Aug-03</t>
  </si>
  <si>
    <t>03-Sep-09</t>
  </si>
  <si>
    <t>PKS-202-G02-M-00  (Inactive)</t>
  </si>
  <si>
    <t>27-Jan-06</t>
  </si>
  <si>
    <t>PKS-202-G03-T-00</t>
  </si>
  <si>
    <t>PKS-304-G04-M</t>
  </si>
  <si>
    <t>12-Oct-04</t>
  </si>
  <si>
    <t>11-Aug-06</t>
  </si>
  <si>
    <t>PKS-304-G05-T</t>
  </si>
  <si>
    <t>Mercy Corps</t>
  </si>
  <si>
    <t>PKS-607-G06-T</t>
  </si>
  <si>
    <t>11-Oct-07</t>
  </si>
  <si>
    <t>National TB Control Programme (NTP) Pakistan</t>
  </si>
  <si>
    <t>PKS-607-G07-T</t>
  </si>
  <si>
    <t>Directorate of Malaria Control, Ministry of Health, Government of the Islamic Republic of Pakistan</t>
  </si>
  <si>
    <t>PKS-708-G08-M</t>
  </si>
  <si>
    <t>PKS-809-G09-T</t>
  </si>
  <si>
    <t>17-Jul-09</t>
  </si>
  <si>
    <t>Green Star Social Marketing Pakistan (Guarantee) Limited</t>
  </si>
  <si>
    <t>PKS-809-G10-T</t>
  </si>
  <si>
    <t>25-Aug-09</t>
  </si>
  <si>
    <t>Sri Lanka</t>
  </si>
  <si>
    <t>The Ministry of Healthcare, Nutrition &amp; Uva Wellness  Development of the Government of Sri Lanka.</t>
  </si>
  <si>
    <t>SRL-102-G01-M-00</t>
  </si>
  <si>
    <t>19-Dec-02</t>
  </si>
  <si>
    <t>04-Feb-08</t>
  </si>
  <si>
    <t>Lanka Jatika Sarvodaya Shramadana Sangamaya</t>
  </si>
  <si>
    <t>SRL-102-G02-M-00</t>
  </si>
  <si>
    <t>SRL-102-G03-T-00, (G2)</t>
  </si>
  <si>
    <t>SRL-102-G04-T-00  (Inactive), (B2)</t>
  </si>
  <si>
    <t>31-Jul-05</t>
  </si>
  <si>
    <t>The Ministry of Healthcare, Nutrition and UVA Wellassa Development of the Government of Sri Lanka</t>
  </si>
  <si>
    <t>SRL-405-G05-M</t>
  </si>
  <si>
    <t>SRL-405-G06-M</t>
  </si>
  <si>
    <t>14-Jun-05</t>
  </si>
  <si>
    <t>Ministry of Healthcare and Nutrition</t>
  </si>
  <si>
    <t>SRL-607-G09-H</t>
  </si>
  <si>
    <t>SRL-607-G07-T, (G2)</t>
  </si>
  <si>
    <t>3.2</t>
  </si>
  <si>
    <t>SRL-607-G08-T, (G1)</t>
  </si>
  <si>
    <t>BAN-607-G08-H  (Closed) (Closed: consolidated with BAN-202-G12-H-00, (B2))</t>
  </si>
  <si>
    <t>28-Mar-07</t>
  </si>
  <si>
    <t>24-Sep-09</t>
  </si>
  <si>
    <t>BAN-607-G06-M</t>
  </si>
  <si>
    <t>BAN-607-G07-M</t>
  </si>
  <si>
    <t>4.2</t>
  </si>
  <si>
    <t>BAN-809-G09-T</t>
  </si>
  <si>
    <t>11-Nov-09</t>
  </si>
  <si>
    <t>BAN-809-G10-T</t>
  </si>
  <si>
    <t>BAN-S10-G14-M</t>
  </si>
  <si>
    <t>BAN-S10-G15-M</t>
  </si>
  <si>
    <t>Bhutan</t>
  </si>
  <si>
    <t>Gross National Happiness (GNH) Commission, Royal Government of Bhutan</t>
  </si>
  <si>
    <t>BTN-405-G01-M</t>
  </si>
  <si>
    <t>07-Jan-05</t>
  </si>
  <si>
    <t>BTN-405-G02-T</t>
  </si>
  <si>
    <t>BTN-607-G03-H</t>
  </si>
  <si>
    <t>07-Nov-07</t>
  </si>
  <si>
    <t>01-Feb-08</t>
  </si>
  <si>
    <t>31-Jan-13</t>
  </si>
  <si>
    <t>BTN-607-G04-T</t>
  </si>
  <si>
    <t>BTN-708-G05-M</t>
  </si>
  <si>
    <t>29-Apr-08</t>
  </si>
  <si>
    <t>India</t>
  </si>
  <si>
    <t>The World Bank</t>
  </si>
  <si>
    <t>The Department of Economic Affairs of the Government of India</t>
  </si>
  <si>
    <t>IDA-102-G01-T-00</t>
  </si>
  <si>
    <t>25-Mar-09</t>
  </si>
  <si>
    <t>IDA-202-G02-H-00, (G2)</t>
  </si>
  <si>
    <t>16-Feb-04</t>
  </si>
  <si>
    <t>IL&amp;FS Education &amp; Technology Services Ltd.</t>
  </si>
  <si>
    <t>IDA-202-G19-H, (T1)</t>
  </si>
  <si>
    <t>13-Jul-10</t>
  </si>
  <si>
    <t>IDA-202-G03-T-00</t>
  </si>
  <si>
    <t>12-Feb-04</t>
  </si>
  <si>
    <t>IDA-304-G04-C</t>
  </si>
  <si>
    <t>15-Oct-04</t>
  </si>
  <si>
    <t>20-Nov-09</t>
  </si>
  <si>
    <t>The Population Foundation of India</t>
  </si>
  <si>
    <t>IDA-405-G05-H, (G3)</t>
  </si>
  <si>
    <t>10-Mar-05</t>
  </si>
  <si>
    <t>IDA-405-G06-H, (T3)</t>
  </si>
  <si>
    <t>The Department of Economic Affairs, Ministry of Finance, Government of India</t>
  </si>
  <si>
    <t>IDA-405-G07-M</t>
  </si>
  <si>
    <t>IDA-405-G08-T (Closed: consolidated with IDA-202-G03-T-00)</t>
  </si>
  <si>
    <t>04-May-09</t>
  </si>
  <si>
    <t>IDA-607-G10-H (Closed: consolidated with IDA-405-G05-H, (G3))</t>
  </si>
  <si>
    <t>IDA-607-G11-H</t>
  </si>
  <si>
    <t>India HIV/AIDS Alliance</t>
  </si>
  <si>
    <t>IDA-607-G12-H</t>
  </si>
  <si>
    <t>IDA-607-G09-T  (Closed) (Closed: consolidated with IDA-202-G03-T-00)</t>
  </si>
  <si>
    <t>21-Jun-07</t>
  </si>
  <si>
    <t>06-Feb-09</t>
  </si>
  <si>
    <t>IDA-708-G13-H</t>
  </si>
  <si>
    <t>20-Jul-08</t>
  </si>
  <si>
    <t>01-Sep-08</t>
  </si>
  <si>
    <t>15-Sep-09</t>
  </si>
  <si>
    <t>Indian Nursing Council</t>
  </si>
  <si>
    <t>IDA-708-G14-H</t>
  </si>
  <si>
    <t>21-Aug-08</t>
  </si>
  <si>
    <t>Tata Institute of Social Sciences (TISS)</t>
  </si>
  <si>
    <t>IDA-708-G15-H</t>
  </si>
  <si>
    <t>International Union Against Tuberculosis and Lung Disease (The Union)</t>
  </si>
  <si>
    <t>IDA-910-G16-T</t>
  </si>
  <si>
    <t>World Vision India</t>
  </si>
  <si>
    <t>IDA-910-G17-T</t>
  </si>
  <si>
    <t>10-May-10</t>
  </si>
  <si>
    <t>Iran (Islamic Republic)</t>
  </si>
  <si>
    <t>IRN-202-G01-H-00</t>
  </si>
  <si>
    <t>11-Mar-05</t>
  </si>
  <si>
    <t>01-May-05</t>
  </si>
  <si>
    <t>IRN-708-G02-M</t>
  </si>
  <si>
    <t>14-Jul-10</t>
  </si>
  <si>
    <t>IRN-708-G03-T</t>
  </si>
  <si>
    <t>IRN-810-G04-H</t>
  </si>
  <si>
    <t>Maldives</t>
  </si>
  <si>
    <t>MDV-607-G01-H</t>
  </si>
  <si>
    <t>PSE-708-G01-H</t>
  </si>
  <si>
    <t>08-Oct-08</t>
  </si>
  <si>
    <t>PSE-809-G02-T</t>
  </si>
  <si>
    <t>Yemen</t>
  </si>
  <si>
    <t>The National Malaria Programme at the Ministry of Public Health and Population of the Republic of Yemen</t>
  </si>
  <si>
    <t>YEM-202-G01-M-00</t>
  </si>
  <si>
    <t>04-Oct-03</t>
  </si>
  <si>
    <t>The National AIDS Program</t>
  </si>
  <si>
    <t>YEM-305-G02-H, (B2)</t>
  </si>
  <si>
    <t>19-Jun-07</t>
  </si>
  <si>
    <t>National Population Council - Technical Secretariat</t>
  </si>
  <si>
    <t>YEM-305-G03-H, (B2)</t>
  </si>
  <si>
    <t>YEM-307-G05-H, (G2)</t>
  </si>
  <si>
    <t>19-May-08</t>
  </si>
  <si>
    <t>The National Tuberculosis Control Program</t>
  </si>
  <si>
    <t>YEM-405-G04-T</t>
  </si>
  <si>
    <t>National Malaria Control Program</t>
  </si>
  <si>
    <t>YEM-708-G06-M</t>
  </si>
  <si>
    <t>11-Oct-08</t>
  </si>
  <si>
    <t>REGION:  SOUTH ASIA</t>
  </si>
  <si>
    <t>Afghanistan</t>
  </si>
  <si>
    <t>The Ministry of Public Health of the Islamic Republic of Afghanistan</t>
  </si>
  <si>
    <t>AFG-202-G01-I-00</t>
  </si>
  <si>
    <t>25-Oct-04</t>
  </si>
  <si>
    <t>09-Aug-06</t>
  </si>
  <si>
    <t>AFG-405-G02-T</t>
  </si>
  <si>
    <t>AFG-506-G03-M (Closed: consolidated with AFG-509-G06-M)</t>
  </si>
  <si>
    <t>HealthNet TPO</t>
  </si>
  <si>
    <t>AFG-509-G06-M</t>
  </si>
  <si>
    <t>09-Mar-09</t>
  </si>
  <si>
    <t>01-Feb-09</t>
  </si>
  <si>
    <t>AFG-708-G04-H</t>
  </si>
  <si>
    <t>22-Aug-08</t>
  </si>
  <si>
    <t>GTZ-IS (Gesellchaft fur Technische Zusammenarbeit - German Technical Cooperation - International Services)</t>
  </si>
  <si>
    <t>AFG-708-G05-H</t>
  </si>
  <si>
    <t>27-Oct-08</t>
  </si>
  <si>
    <t>Ministry of Public Health</t>
  </si>
  <si>
    <t>AFG-809-G08-M</t>
  </si>
  <si>
    <t>28-Jan-10</t>
  </si>
  <si>
    <t>AFG-809-G09-M</t>
  </si>
  <si>
    <t>23-Nov-09</t>
  </si>
  <si>
    <t>16-Dec-09</t>
  </si>
  <si>
    <t>BRAC Afghanistan</t>
  </si>
  <si>
    <t>AFG-809-G10-M</t>
  </si>
  <si>
    <t>AFG-809-G07-T</t>
  </si>
  <si>
    <t>12-May-09</t>
  </si>
  <si>
    <t>Bangladesh</t>
  </si>
  <si>
    <t>The Economic Relations Division, Ministry of Finance, The Government of the People's Republic of Bangladesh</t>
  </si>
  <si>
    <t>Gov: MOF</t>
  </si>
  <si>
    <t>BAN-202-G01-H-00, (T3) (Closed: consolidated with BAN-202-G12-H-00, (B2))</t>
  </si>
  <si>
    <t>28-Aug-03</t>
  </si>
  <si>
    <t>Ministry of Health and Family Welfare of the Government of the People's Republic of Bangladesh</t>
  </si>
  <si>
    <t>BAN-202-G11-H-00, (T1)</t>
  </si>
  <si>
    <t>Save the Children USA</t>
  </si>
  <si>
    <t>BAN-202-G12-H-00, (B2)</t>
  </si>
  <si>
    <t>10-Jan-10</t>
  </si>
  <si>
    <t>The International Centre for Diarrhoeal Disease Research, Bangladesh (ICCDDR'B)</t>
  </si>
  <si>
    <t>BAN-202-G13-H-00, (T1)</t>
  </si>
  <si>
    <t>14-Jan-10</t>
  </si>
  <si>
    <t>BRAC (Bangladesh Rural Advancement Committee)</t>
  </si>
  <si>
    <t>BAN-304-G02-T</t>
  </si>
  <si>
    <t>22-Jun-09</t>
  </si>
  <si>
    <t>BAN-304-G03-T</t>
  </si>
  <si>
    <t>31-Aug-09</t>
  </si>
  <si>
    <t>BAN-506-G04-T</t>
  </si>
  <si>
    <t>BAN-506-G05-T</t>
  </si>
  <si>
    <t>4.3</t>
  </si>
  <si>
    <t>The National Multi-sectorial Coordination Unit for the Fight Against HIV/AIDS/STI of the Government of the Republic of Niger</t>
  </si>
  <si>
    <t>NGR-304-G01-H</t>
  </si>
  <si>
    <t>09-Aug-04</t>
  </si>
  <si>
    <t>28-Feb-08</t>
  </si>
  <si>
    <t>20-Feb-08</t>
  </si>
  <si>
    <t>Centre of International Cooperation in Health and Development (CCISD)</t>
  </si>
  <si>
    <t>NGR-304-G02-M, (B2)</t>
  </si>
  <si>
    <t>25-Aug-04</t>
  </si>
  <si>
    <t>30-Sep-06</t>
  </si>
  <si>
    <t>13-Jul-06</t>
  </si>
  <si>
    <t>NGR-306-G06-M, (G2)</t>
  </si>
  <si>
    <t>22-Nov-06</t>
  </si>
  <si>
    <t>01-Dec-06</t>
  </si>
  <si>
    <t>30-Nov-07</t>
  </si>
  <si>
    <t>13-Jul-07</t>
  </si>
  <si>
    <t>The International Federation of Red Cross and Red Crescent Societies</t>
  </si>
  <si>
    <t>NGR-405-G03-M</t>
  </si>
  <si>
    <t>07-Jul-05</t>
  </si>
  <si>
    <t>02-Jul-07</t>
  </si>
  <si>
    <t>NGR-506-G04-M</t>
  </si>
  <si>
    <t>04-Jul-06</t>
  </si>
  <si>
    <t>25-Feb-10</t>
  </si>
  <si>
    <t>NGR-506-G05-T</t>
  </si>
  <si>
    <t>18-Mar-10</t>
  </si>
  <si>
    <t>NGR-708-G08-H</t>
  </si>
  <si>
    <t>02-Jul-08</t>
  </si>
  <si>
    <t>Catholic Relief Services (CRS)</t>
  </si>
  <si>
    <t>NGR-708-G07-M</t>
  </si>
  <si>
    <t>Somalia</t>
  </si>
  <si>
    <t>The United Nations Children's Fund</t>
  </si>
  <si>
    <t>SOM-202-G01-M-00</t>
  </si>
  <si>
    <t>23-Jun-04</t>
  </si>
  <si>
    <t>31-Aug-07</t>
  </si>
  <si>
    <t>25-Oct-06</t>
  </si>
  <si>
    <t>World Vision - Somalia</t>
  </si>
  <si>
    <t>SOM-304-G02-T</t>
  </si>
  <si>
    <t>30-Jun-04</t>
  </si>
  <si>
    <t>16-Aug-04</t>
  </si>
  <si>
    <t>SOM-405-G03-H</t>
  </si>
  <si>
    <t>19-May-05</t>
  </si>
  <si>
    <t>SOM-607-G04-M</t>
  </si>
  <si>
    <t>08-Oct-07</t>
  </si>
  <si>
    <t>SOM-708-G05-T</t>
  </si>
  <si>
    <t>SOM-809-G06-H</t>
  </si>
  <si>
    <t>Sudan</t>
  </si>
  <si>
    <t>SUD-202-G01-M-00</t>
  </si>
  <si>
    <t>07-Oct-09</t>
  </si>
  <si>
    <t>SUD-202-G03-M-00</t>
  </si>
  <si>
    <t>SUD-202-G02-T-00</t>
  </si>
  <si>
    <t>SUD-305-G04-H</t>
  </si>
  <si>
    <t>SUD-405-G05-H</t>
  </si>
  <si>
    <t>31-Jul-11</t>
  </si>
  <si>
    <t>SUD-506-G08-H</t>
  </si>
  <si>
    <t>13-Dec-06</t>
  </si>
  <si>
    <t>SUD-506-G06-T</t>
  </si>
  <si>
    <t>17-Aug-06</t>
  </si>
  <si>
    <t>SUD-506-G07-T</t>
  </si>
  <si>
    <t>SUD-708-G09-M</t>
  </si>
  <si>
    <t>24-Oct-08</t>
  </si>
  <si>
    <t>SUD-708-G10-M</t>
  </si>
  <si>
    <t>United Nations Development Programme (Southern Sudan)</t>
  </si>
  <si>
    <t>SUD-708-G11-T</t>
  </si>
  <si>
    <t>30-Oct-08</t>
  </si>
  <si>
    <t>SUD-809-G12-T</t>
  </si>
  <si>
    <t>24-Jan-10</t>
  </si>
  <si>
    <t>Syrian Arab Republic</t>
  </si>
  <si>
    <t>SYR-607-G01-T</t>
  </si>
  <si>
    <t>29-Oct-07</t>
  </si>
  <si>
    <t>11-Mar-10</t>
  </si>
  <si>
    <t>Tunisia</t>
  </si>
  <si>
    <t>National Office for Family and Population (Office National de la famille et de la population) - ONFP</t>
  </si>
  <si>
    <t>TUN-607-G01-H</t>
  </si>
  <si>
    <t>10-Jul-07</t>
  </si>
  <si>
    <t>Directorate of Basic Healthcare (Direction des Soins de Santé de Base) of the Government of Tunisia (DSSB)</t>
  </si>
  <si>
    <t>TUN-810-G02-T</t>
  </si>
  <si>
    <t>08-Apr-10</t>
  </si>
  <si>
    <t>Tunisian Respiratory Disease Society (Société Tunisienne des Maladies Respiratoires, STMR)</t>
  </si>
  <si>
    <t>TUN-810-G03-T</t>
  </si>
  <si>
    <t>West Bank and Gaza Strip</t>
  </si>
  <si>
    <t>National Union of Diocesan Associations (UNAD)</t>
  </si>
  <si>
    <t>TCD-810-G06-H</t>
  </si>
  <si>
    <t>06-Feb-10</t>
  </si>
  <si>
    <t>TCD-810-G07-T</t>
  </si>
  <si>
    <t>07-Apr-10</t>
  </si>
  <si>
    <t>Djibouti</t>
  </si>
  <si>
    <t>Executive secretariat for the fight against AIDS, Malaria and Tuberculosis</t>
  </si>
  <si>
    <t>DJB-404-G01-H</t>
  </si>
  <si>
    <t>24-Jan-05</t>
  </si>
  <si>
    <t>DJB-607-G04-H</t>
  </si>
  <si>
    <t>25-Apr-07</t>
  </si>
  <si>
    <t>31-May-10</t>
  </si>
  <si>
    <t>5.1</t>
  </si>
  <si>
    <t>DJB-607-G02-M</t>
  </si>
  <si>
    <t>DJB-607-G03-T</t>
  </si>
  <si>
    <t>7.2</t>
  </si>
  <si>
    <t>Egypt</t>
  </si>
  <si>
    <t>National Tuberculosis Control Program, The Ministry of Health and Population of the Government of Egypt</t>
  </si>
  <si>
    <t>EGY-202-G01-T-00</t>
  </si>
  <si>
    <t>09-Feb-04</t>
  </si>
  <si>
    <t>National AIDS Programme, Ministry of Health and Population</t>
  </si>
  <si>
    <t>EGY-608-G03-H</t>
  </si>
  <si>
    <t>05-Feb-08</t>
  </si>
  <si>
    <t>EGY-607-G02-T</t>
  </si>
  <si>
    <t>24-Jul-07</t>
  </si>
  <si>
    <t>Iraq</t>
  </si>
  <si>
    <t>IRQ-607-G01-T</t>
  </si>
  <si>
    <t>15-Nov-07</t>
  </si>
  <si>
    <t>Jordan</t>
  </si>
  <si>
    <t>The Ministry of Health of the Government of the Hashemite Kingdom of Jordan</t>
  </si>
  <si>
    <t>JOR-202-G01-H-00  (Closed)</t>
  </si>
  <si>
    <t>31-Oct-06</t>
  </si>
  <si>
    <t>27-Jun-06</t>
  </si>
  <si>
    <t>Ministry of Health / National Tuberculosis Program</t>
  </si>
  <si>
    <t>JOR-506-G02-T</t>
  </si>
  <si>
    <t>28-Apr-06</t>
  </si>
  <si>
    <t>JOR-607-G03-H</t>
  </si>
  <si>
    <t>24-Apr-07</t>
  </si>
  <si>
    <t>30-Mar-10</t>
  </si>
  <si>
    <t>Mali</t>
  </si>
  <si>
    <t>The Ministry of Health of the Government of the Republic of Mali</t>
  </si>
  <si>
    <t>MAL-102-G01-M-00  (Closed)</t>
  </si>
  <si>
    <t>25-Aug-03</t>
  </si>
  <si>
    <t>30-Apr-07</t>
  </si>
  <si>
    <t>05-Apr-07</t>
  </si>
  <si>
    <t>The National High Council for HIV/AIDS control of the government of the Republic of Mali</t>
  </si>
  <si>
    <t>MAL-405-G02-H</t>
  </si>
  <si>
    <t>29-Mar-05</t>
  </si>
  <si>
    <t>MAL-405-G03-T</t>
  </si>
  <si>
    <t>29-Jun-05</t>
  </si>
  <si>
    <t>MAL-607-G04-M, (B2)</t>
  </si>
  <si>
    <t>Groupe Pivot Santé Population</t>
  </si>
  <si>
    <t>MAL-607-G05-M, (G2)</t>
  </si>
  <si>
    <t>09-Jul-07</t>
  </si>
  <si>
    <t>MAL-708-G06-T</t>
  </si>
  <si>
    <t>20-Aug-09</t>
  </si>
  <si>
    <t>MAL-809-G07-H</t>
  </si>
  <si>
    <t>MAL-809-G08-H</t>
  </si>
  <si>
    <t>Mauritania</t>
  </si>
  <si>
    <t>MRT-202-G02-M-00</t>
  </si>
  <si>
    <t>22-Mar-04</t>
  </si>
  <si>
    <t>01-Apr-04</t>
  </si>
  <si>
    <t>17-Jun-08</t>
  </si>
  <si>
    <t>MRT-202-G01-T-00</t>
  </si>
  <si>
    <t>02-Mar-04</t>
  </si>
  <si>
    <t>Sécretariat Exécutif, Comité National de Lutte Contre le SIDA</t>
  </si>
  <si>
    <t>MRT-506-G03-H</t>
  </si>
  <si>
    <t>MRT-607-G04-M</t>
  </si>
  <si>
    <t>23-Jun-09</t>
  </si>
  <si>
    <t>MRT-607-G05-T</t>
  </si>
  <si>
    <t>31-Oct-07</t>
  </si>
  <si>
    <t>18-Nov-08</t>
  </si>
  <si>
    <t>Morocco</t>
  </si>
  <si>
    <t>The Ministry of Health of the Government of the Kingdom of Morocco</t>
  </si>
  <si>
    <t>MOR-102-G01-H-00</t>
  </si>
  <si>
    <t>01-Mar-03</t>
  </si>
  <si>
    <t>22-Dec-06</t>
  </si>
  <si>
    <t>MOR-607-G02-H</t>
  </si>
  <si>
    <t>MOR-607-G03-T</t>
  </si>
  <si>
    <t>Niger</t>
  </si>
  <si>
    <t>Nicaragua</t>
  </si>
  <si>
    <t>Federación Red NICASALUD</t>
  </si>
  <si>
    <t>NIC-202-G03-H-00</t>
  </si>
  <si>
    <t>07-Oct-03</t>
  </si>
  <si>
    <t>NIC-202-G01-M-00</t>
  </si>
  <si>
    <t>17-Apr-09</t>
  </si>
  <si>
    <t>NIC-202-G02-T-00, (T3) (Closed: consolidated with NIC-202-G05-T-00, (G3))</t>
  </si>
  <si>
    <t>Instituto Nicaraguense de Seguridad Social (INSS)</t>
  </si>
  <si>
    <t>NIC-202-G05-T-00, (G3)</t>
  </si>
  <si>
    <t>29-Sep-09</t>
  </si>
  <si>
    <t>NIC-708-G04-M</t>
  </si>
  <si>
    <t>11-Nov-08</t>
  </si>
  <si>
    <t>NIC-809-G06-H</t>
  </si>
  <si>
    <t>Panama</t>
  </si>
  <si>
    <t>PAN-102-G01-T-00  (Closed)</t>
  </si>
  <si>
    <t>10-Feb-03</t>
  </si>
  <si>
    <t>31-Mar-05</t>
  </si>
  <si>
    <t>09-Mar-06</t>
  </si>
  <si>
    <t>Paraguay</t>
  </si>
  <si>
    <t>Alter Vida - Centro de Estudios y Formación para el Ecodesarrollo</t>
  </si>
  <si>
    <t>PRY-304-G01-T</t>
  </si>
  <si>
    <t>21-Oct-04</t>
  </si>
  <si>
    <t>FUNDACION COMUNITARIA CENTRO DE INFORMACION Y RECURSOS PARA EL DESARROLLO (CIRD)</t>
  </si>
  <si>
    <t>PRY-607-G02-H</t>
  </si>
  <si>
    <t>05-Mar-10</t>
  </si>
  <si>
    <t>PRY-708-G03-T</t>
  </si>
  <si>
    <t>15-Jul-08</t>
  </si>
  <si>
    <t>27-Apr-10</t>
  </si>
  <si>
    <t>PRY-809-G04-H</t>
  </si>
  <si>
    <t>10-Aug-09</t>
  </si>
  <si>
    <t>PRY-910-G06-S</t>
  </si>
  <si>
    <t>Peru</t>
  </si>
  <si>
    <t>CARE Peru</t>
  </si>
  <si>
    <t>PER-202-G01-H-00</t>
  </si>
  <si>
    <t>04-Nov-03</t>
  </si>
  <si>
    <t>PER-202-G02-T-00</t>
  </si>
  <si>
    <t>PER-506-G03-H</t>
  </si>
  <si>
    <t>26-Jun-06</t>
  </si>
  <si>
    <t>PER-506-G04-T</t>
  </si>
  <si>
    <t>PER-607-G05-H</t>
  </si>
  <si>
    <t>27-Aug-07</t>
  </si>
  <si>
    <t>Pathfinder International</t>
  </si>
  <si>
    <t>PER-809-G06-T</t>
  </si>
  <si>
    <t>Ministry of Health (Unidad Ejecutora 123 - PARSALUD)</t>
  </si>
  <si>
    <t>PER-809-G07-T</t>
  </si>
  <si>
    <t>15-Jan-10</t>
  </si>
  <si>
    <t>Suriname</t>
  </si>
  <si>
    <t>The Ministry of Health of the Government of the Republic of Suriname</t>
  </si>
  <si>
    <t>SUR-305-G01-H</t>
  </si>
  <si>
    <t>12-Jan-05</t>
  </si>
  <si>
    <t>01-Feb-05</t>
  </si>
  <si>
    <t>Medische Zending - Primary Health Care Suriname</t>
  </si>
  <si>
    <t>SUR-404-G02-M</t>
  </si>
  <si>
    <t>14-Dec-04</t>
  </si>
  <si>
    <t>13-Jul-09</t>
  </si>
  <si>
    <t>SUR-506-G03-H</t>
  </si>
  <si>
    <t>07-Dec-06</t>
  </si>
  <si>
    <t>SUR-708-G04-M</t>
  </si>
  <si>
    <t>10-Oct-08</t>
  </si>
  <si>
    <t>REGION:  NORTH AFRICA &amp; THE MIDDLE EAST</t>
  </si>
  <si>
    <t>Algeria</t>
  </si>
  <si>
    <t>The Ministry of Health, Population and Hospital Reform of the Government of the People's Democratic Republic of Algeria</t>
  </si>
  <si>
    <t>DZA-304-G01-H</t>
  </si>
  <si>
    <t>Chad</t>
  </si>
  <si>
    <t>The Fonds de Soutien aux Activités en matière de Population (FOSAP, Support Fund for Population Activities)</t>
  </si>
  <si>
    <t>TCD-202-G01-T-00</t>
  </si>
  <si>
    <t>03-Mar-04</t>
  </si>
  <si>
    <t>01-May-04</t>
  </si>
  <si>
    <t>30-Apr-10</t>
  </si>
  <si>
    <t>TCD-304-G02-H</t>
  </si>
  <si>
    <t>TCD-708-G03-M</t>
  </si>
  <si>
    <t>09-Jan-09</t>
  </si>
  <si>
    <t>Association of Social Marketing in Chad (AMASOT)</t>
  </si>
  <si>
    <t>TCD-810-G04-H</t>
  </si>
  <si>
    <t>04-Feb-10</t>
  </si>
  <si>
    <t>TCD-810-G05-H</t>
  </si>
  <si>
    <t>The Ministry of Health of Guyana</t>
  </si>
  <si>
    <t>GYA-304-G01-H</t>
  </si>
  <si>
    <t>GYA-304-G02-M</t>
  </si>
  <si>
    <t>GYA-405-G03-T</t>
  </si>
  <si>
    <t>01-Oct-05</t>
  </si>
  <si>
    <t>GYA-708-G04-M</t>
  </si>
  <si>
    <t>20-Aug-08</t>
  </si>
  <si>
    <t>GYA-809-G05-S</t>
  </si>
  <si>
    <t>13-Jan-10</t>
  </si>
  <si>
    <t>GYA-810-G06-T</t>
  </si>
  <si>
    <t>06-Jul-10</t>
  </si>
  <si>
    <t>Haiti</t>
  </si>
  <si>
    <t>Fondation SOGEBANK</t>
  </si>
  <si>
    <t>HTI-102-G01-H-00, (G3)</t>
  </si>
  <si>
    <t>12-Dec-02</t>
  </si>
  <si>
    <t>01-Jan-03</t>
  </si>
  <si>
    <t>25</t>
  </si>
  <si>
    <t>HTI-102-G02-H-00  (Inactive), (B2) (Closed: consolidated with HTI-102-G01-H-00, (G3))</t>
  </si>
  <si>
    <t>31-Oct-05</t>
  </si>
  <si>
    <t>23-Aug-05</t>
  </si>
  <si>
    <t>HTI-304-G03-M</t>
  </si>
  <si>
    <t>09-Sep-09</t>
  </si>
  <si>
    <t>HTI-304-G04-T</t>
  </si>
  <si>
    <t>05-Aug-09</t>
  </si>
  <si>
    <t>HTI-506-G05-H (Closed: consolidated with HTI-102-G01-H-00, (G3))</t>
  </si>
  <si>
    <t>22-Sep-06</t>
  </si>
  <si>
    <t>22-Sep-08</t>
  </si>
  <si>
    <t>HTI-708-G06-H (Closed: consolidated with HTI-102-G01-H-00, (G3))</t>
  </si>
  <si>
    <t>25-Aug-08</t>
  </si>
  <si>
    <t>01-Nov-08</t>
  </si>
  <si>
    <t>Honduras</t>
  </si>
  <si>
    <t>HND-102-G01-H-00, (G2)</t>
  </si>
  <si>
    <t>10-Mar-08</t>
  </si>
  <si>
    <t>Cooperative Housing Foundation, (d/b/a CHF International)</t>
  </si>
  <si>
    <t>HND-102-G04-H-00, (G3)</t>
  </si>
  <si>
    <t>13-May-08</t>
  </si>
  <si>
    <t>01-May-08</t>
  </si>
  <si>
    <t>HND-102-G03-M-00, (G2)</t>
  </si>
  <si>
    <t>08-Feb-08</t>
  </si>
  <si>
    <t>HND-102-G05-M-00, (G3)</t>
  </si>
  <si>
    <t>HND-102-G02-T-00</t>
  </si>
  <si>
    <t>Jamaica</t>
  </si>
  <si>
    <t>The Ministry of Health of the Government of Jamaica</t>
  </si>
  <si>
    <t>JAM-304-G01-H</t>
  </si>
  <si>
    <t>14-May-04</t>
  </si>
  <si>
    <t>23-Apr-09</t>
  </si>
  <si>
    <t>JAM-708-G02-H</t>
  </si>
  <si>
    <t>01-Aug-08</t>
  </si>
  <si>
    <t>Mexico</t>
  </si>
  <si>
    <t>Multicountry Americas (Andean)</t>
  </si>
  <si>
    <t>The Organismo Andino de Salud - Convenio Hipólito Unanue</t>
  </si>
  <si>
    <t>MAA-305-G01-M</t>
  </si>
  <si>
    <t>13-Jun-05</t>
  </si>
  <si>
    <t>Multicountry Americas (CARICOM / PANCAP)</t>
  </si>
  <si>
    <t>The Caribbean Community Secretariat</t>
  </si>
  <si>
    <t>MAC-304-G01-H</t>
  </si>
  <si>
    <t>07-Sep-04</t>
  </si>
  <si>
    <t>Multicountry Americas (COPRECOS)</t>
  </si>
  <si>
    <t>Multicountry Americas (CRN+)</t>
  </si>
  <si>
    <t>THE CARIBBEAN REGIONAL NETWORK OF PEOPLE LIVING WITH HIV/AIDS (CRN+)</t>
  </si>
  <si>
    <t>MAN-405-G01-H  (Inactive)</t>
  </si>
  <si>
    <t>31-Jan-09</t>
  </si>
  <si>
    <t>Multicountry Americas (Meso)</t>
  </si>
  <si>
    <t>INSTITUTO NACIONAL DE SALUD PÚBLICA (INSP)</t>
  </si>
  <si>
    <t>MAM-405-G01-H</t>
  </si>
  <si>
    <t>Multicountry Americas (OECS)</t>
  </si>
  <si>
    <t>The Organization Of Eastern Caribbean States</t>
  </si>
  <si>
    <t>MAE-305-G01-H</t>
  </si>
  <si>
    <t>16-Jan-05</t>
  </si>
  <si>
    <t>Multicountry Americas (REDCA+)</t>
  </si>
  <si>
    <t>Sistema de la Integracion Centroamericana (SICA) and Secretaria de la Integracion Social Centroameri</t>
  </si>
  <si>
    <t>MAR-708-G01-H</t>
  </si>
  <si>
    <t>DMR-202-G01-H-00, (G3)</t>
  </si>
  <si>
    <t>18-May-04</t>
  </si>
  <si>
    <t>19</t>
  </si>
  <si>
    <t>Instituto Dermatologico y Cirugia de Piel</t>
  </si>
  <si>
    <t>DMR-202-G04-H-00, (G3)</t>
  </si>
  <si>
    <t>16-Mar-10</t>
  </si>
  <si>
    <t>Asociación Dominicana Pro-Bienestar de la Familia (PROFAMILIA)</t>
  </si>
  <si>
    <t>DMR-304-G02-T, (T3)</t>
  </si>
  <si>
    <t>12-Aug-04</t>
  </si>
  <si>
    <t>08-Jul-09</t>
  </si>
  <si>
    <t>Subsecretaria de Estado de Salud Colectiva at the Ministry of Public Health and Welfare</t>
  </si>
  <si>
    <t>DMR-309-G07-T, (T1)</t>
  </si>
  <si>
    <t>21-Jul-10</t>
  </si>
  <si>
    <t>DMR-708-G03-T</t>
  </si>
  <si>
    <t>05-Sep-08</t>
  </si>
  <si>
    <t>DMR-809-G05-M</t>
  </si>
  <si>
    <t>02-Oct-09</t>
  </si>
  <si>
    <t>Centro Nacional de Control de Enfermedades Tropicales/Servicio Nacional de Erradicacion de la Malaria (CENCET)</t>
  </si>
  <si>
    <t>DMR-809-G06-M</t>
  </si>
  <si>
    <t>Ecuador</t>
  </si>
  <si>
    <t>The Ministry of Public Health of the Republic of Ecuador</t>
  </si>
  <si>
    <t>ECU-202-G01-H-00</t>
  </si>
  <si>
    <t>14-Jun-04</t>
  </si>
  <si>
    <t>18-Jun-10</t>
  </si>
  <si>
    <t>CARE Ecuador</t>
  </si>
  <si>
    <t>ECU-202-G03-H-00</t>
  </si>
  <si>
    <t>14-Jul-06</t>
  </si>
  <si>
    <t>28-Feb-10</t>
  </si>
  <si>
    <t>12-Mar-10</t>
  </si>
  <si>
    <t>CARE International Ecuador</t>
  </si>
  <si>
    <t>ECU-405-G02-T</t>
  </si>
  <si>
    <t>29-Sep-05</t>
  </si>
  <si>
    <t>01-Nov-05</t>
  </si>
  <si>
    <t>31-Oct-10</t>
  </si>
  <si>
    <t>12.1</t>
  </si>
  <si>
    <t>Unidad Technica Gerencial of the Ministry of Public Health of the Government of the Republic of Ecuador</t>
  </si>
  <si>
    <t>ECU-809-G04-M</t>
  </si>
  <si>
    <t>03-Dec-09</t>
  </si>
  <si>
    <t>01-Feb-10</t>
  </si>
  <si>
    <t>31-Jan-12</t>
  </si>
  <si>
    <t>08-Jan-10</t>
  </si>
  <si>
    <t>Coporacion Kimirina</t>
  </si>
  <si>
    <t>ECU-809-G05-M</t>
  </si>
  <si>
    <t>El Salvador</t>
  </si>
  <si>
    <t>The United Nations Development Programme (UNDP), El Salvador</t>
  </si>
  <si>
    <t>SLV-202-G01-H-00, (G3)</t>
  </si>
  <si>
    <t>08-Jul-03</t>
  </si>
  <si>
    <t>SLV-202-G03-H-00, (G3)</t>
  </si>
  <si>
    <t>06-Nov-06</t>
  </si>
  <si>
    <t>SLV-202-G02-T-00  (Closed), (B2)</t>
  </si>
  <si>
    <t>22-Oct-03</t>
  </si>
  <si>
    <t>SLV-202-G04-T-00, (G2)</t>
  </si>
  <si>
    <t>26-Oct-06</t>
  </si>
  <si>
    <t>16-Dec-08</t>
  </si>
  <si>
    <t>SLV-708-G05-H</t>
  </si>
  <si>
    <t>16-Sep-08</t>
  </si>
  <si>
    <t>SLV-708-G06-H</t>
  </si>
  <si>
    <t>19-Oct-08</t>
  </si>
  <si>
    <t>09-Dec-09</t>
  </si>
  <si>
    <t>SLV-910-G07-T</t>
  </si>
  <si>
    <t>27-May-10</t>
  </si>
  <si>
    <t>SLV-910-G08-T</t>
  </si>
  <si>
    <t>07-Jun-10</t>
  </si>
  <si>
    <t>Guatemala</t>
  </si>
  <si>
    <t>Fundación Visión Mundial Guatemala</t>
  </si>
  <si>
    <t>GUA-304-G01-H</t>
  </si>
  <si>
    <t>GUA-405-G02-M</t>
  </si>
  <si>
    <t>27-Jun-05</t>
  </si>
  <si>
    <t>GUA-607-G03-T, (B2) (Closed: consolidated with GUA-610-G04-T, (G2))</t>
  </si>
  <si>
    <t>11-Jun-07</t>
  </si>
  <si>
    <t>31-Jan-10</t>
  </si>
  <si>
    <t>Ministry of Health and Social Welfare of the Government of the Republic of Guatemala</t>
  </si>
  <si>
    <t>GUA-610-G04-T, (G2)</t>
  </si>
  <si>
    <t>30-Jul-12</t>
  </si>
  <si>
    <t>Guyana</t>
  </si>
  <si>
    <t>20-Dec-05</t>
  </si>
  <si>
    <t>01-Jan-06</t>
  </si>
  <si>
    <t>05-Nov-08</t>
  </si>
  <si>
    <t>Belize</t>
  </si>
  <si>
    <t>Belize Enterprise for Sustainable Technology</t>
  </si>
  <si>
    <t>BEL-304-G01-H</t>
  </si>
  <si>
    <t>12-Oct-09</t>
  </si>
  <si>
    <t>Bolivia (Plurinational State)</t>
  </si>
  <si>
    <t>Centro de Investigación, Educación y Servicios (CIES)</t>
  </si>
  <si>
    <t>BOL-304-G01-H  (Closed), (B2)</t>
  </si>
  <si>
    <t>05-Jul-04</t>
  </si>
  <si>
    <t>26-Jul-04</t>
  </si>
  <si>
    <t>25-Jul-06</t>
  </si>
  <si>
    <t>06-Apr-06</t>
  </si>
  <si>
    <t>C</t>
  </si>
  <si>
    <t>BOL-306-G04-H  (Closed), (B2)</t>
  </si>
  <si>
    <t>19-Jun-06</t>
  </si>
  <si>
    <t>02-Oct-06</t>
  </si>
  <si>
    <t>Asociación Ibis - Hivos</t>
  </si>
  <si>
    <t>BOL-307-G07-H, (G2)</t>
  </si>
  <si>
    <t>02-Apr-07</t>
  </si>
  <si>
    <t>01-Feb-07</t>
  </si>
  <si>
    <t>31-Jan-11</t>
  </si>
  <si>
    <t>BOL-304-G02-M  (Closed)</t>
  </si>
  <si>
    <t>09-May-06</t>
  </si>
  <si>
    <t>BOL-306-G05-M  (Closed)</t>
  </si>
  <si>
    <t>31-Jul-07</t>
  </si>
  <si>
    <t>BOL-304-G03-T  (Closed), (B2)</t>
  </si>
  <si>
    <t>23-Nov-05</t>
  </si>
  <si>
    <t>BOL-306-G06-T, (G2)</t>
  </si>
  <si>
    <t>BOL-809-G08-M</t>
  </si>
  <si>
    <t>24-Aug-09</t>
  </si>
  <si>
    <t>BOL-910-G09-H</t>
  </si>
  <si>
    <t>05-Aug-10</t>
  </si>
  <si>
    <t>Brazil</t>
  </si>
  <si>
    <t>DEL</t>
  </si>
  <si>
    <t>Fundação Ataulpho de Paiva</t>
  </si>
  <si>
    <t>CS/PS: Oth</t>
  </si>
  <si>
    <t>BRA-506-G01-T</t>
  </si>
  <si>
    <t>Fundação Para O Desenvolvimento Científico E Tecnológico Em Saúde (FIOTEC)</t>
  </si>
  <si>
    <t>BRA-506-G02-T</t>
  </si>
  <si>
    <t>19-May-10</t>
  </si>
  <si>
    <t>Fundação Faculdade de Medicina (FFM)</t>
  </si>
  <si>
    <t>BRA-809-G03-M</t>
  </si>
  <si>
    <t>10-Oct-09</t>
  </si>
  <si>
    <t>Fundação de Medicina Tropical do Amazonas (FMT-AM)</t>
  </si>
  <si>
    <t>BRA-809-G04-M</t>
  </si>
  <si>
    <t>Chile</t>
  </si>
  <si>
    <t>Consejo de las Américas</t>
  </si>
  <si>
    <t>CHL-102-G01-H-00</t>
  </si>
  <si>
    <t>14-Jan-08</t>
  </si>
  <si>
    <t>Colombia</t>
  </si>
  <si>
    <t>The International Organization for Migration (IOM)</t>
  </si>
  <si>
    <t>COL-202-G01-H-00</t>
  </si>
  <si>
    <t>26-Apr-04</t>
  </si>
  <si>
    <t>29-Aug-08</t>
  </si>
  <si>
    <t>Fundación Universidad Antioquia</t>
  </si>
  <si>
    <t>COL-809-G02-M</t>
  </si>
  <si>
    <t>29-Feb-12</t>
  </si>
  <si>
    <t>FONADE</t>
  </si>
  <si>
    <t>COL-809-G03-M</t>
  </si>
  <si>
    <t>Costa Rica</t>
  </si>
  <si>
    <t>The Consejo Técnico de Asistencia Médico Social (CTAMS) of the Government of the Republic of Costa Rica</t>
  </si>
  <si>
    <t>COR-202-G01-H-00  (Closed), (B2)</t>
  </si>
  <si>
    <t>09-Sep-05</t>
  </si>
  <si>
    <t>HIVOS (Humanistic Institute for Cooperation with Developing Countries)</t>
  </si>
  <si>
    <t>COR-202-G02-H-00, (G2)</t>
  </si>
  <si>
    <t>19-Jan-06</t>
  </si>
  <si>
    <t>17-Jul-08</t>
  </si>
  <si>
    <t>Cuba</t>
  </si>
  <si>
    <t>CUB-202-G01-H-00</t>
  </si>
  <si>
    <t>24-Jun-10</t>
  </si>
  <si>
    <t>20</t>
  </si>
  <si>
    <t>CUB-607-G02-H</t>
  </si>
  <si>
    <t>10-Aug-07</t>
  </si>
  <si>
    <t>29-Jun-10</t>
  </si>
  <si>
    <t>CUB-708-G03-T</t>
  </si>
  <si>
    <t>11-Dec-08</t>
  </si>
  <si>
    <t>Dominican Republic</t>
  </si>
  <si>
    <t>Consejo Presidencial del SIDA (COPRESIDA) of the Government of the Dominican Republic</t>
  </si>
  <si>
    <t>Project HOPE</t>
  </si>
  <si>
    <t>TAJ-304-G02-T</t>
  </si>
  <si>
    <t>27-Sep-04</t>
  </si>
  <si>
    <t>TAJ-404-G03-H</t>
  </si>
  <si>
    <t>04-Nov-04</t>
  </si>
  <si>
    <t>TAJ-506-G04-M</t>
  </si>
  <si>
    <t>20-Mar-06</t>
  </si>
  <si>
    <t>TAJ-607-G05-H (Closed: consolidated with TAJ-809-G07-H)</t>
  </si>
  <si>
    <t>10-Apr-07</t>
  </si>
  <si>
    <t>14-Oct-09</t>
  </si>
  <si>
    <t>TAJ-607-G06-T (Closed: consolidated with TAJ-809-G09-T)</t>
  </si>
  <si>
    <t>06-Aug-07</t>
  </si>
  <si>
    <t>01-Aug-07</t>
  </si>
  <si>
    <t>United Nations Development Programme (UNDP)</t>
  </si>
  <si>
    <t>TAJ-809-G07-H</t>
  </si>
  <si>
    <t>TAJ-809-G08-M</t>
  </si>
  <si>
    <t>12-Nov-09</t>
  </si>
  <si>
    <t>TAJ-809-G09-T</t>
  </si>
  <si>
    <t>Turkey</t>
  </si>
  <si>
    <t>The Ministry of Health of the Government of the Republic of Turkey</t>
  </si>
  <si>
    <t>TUR-405-G01-H  (Closed)</t>
  </si>
  <si>
    <t>28-Jun-05</t>
  </si>
  <si>
    <t>01-Aug-05</t>
  </si>
  <si>
    <t>31-Jan-08</t>
  </si>
  <si>
    <t>18-Dec-07</t>
  </si>
  <si>
    <t>Turkmenistan</t>
  </si>
  <si>
    <t>Ukraine</t>
  </si>
  <si>
    <t>The International HIV/AIDS Alliance</t>
  </si>
  <si>
    <t>UKR-102-A04-H-00, (B2)</t>
  </si>
  <si>
    <t>09-Mar-04</t>
  </si>
  <si>
    <t>10-Mar-04</t>
  </si>
  <si>
    <t>The Ukrainian Fund to Fight HIV Infection and AIDS</t>
  </si>
  <si>
    <t>UKR-102-G01-H-00  (Terminated), (B2)</t>
  </si>
  <si>
    <t>22-Mar-03</t>
  </si>
  <si>
    <t>18-Mar-03</t>
  </si>
  <si>
    <t>17-Mar-05</t>
  </si>
  <si>
    <t>22-Jul-03</t>
  </si>
  <si>
    <t>The Ministry of Health of the Government of Ukraine</t>
  </si>
  <si>
    <t>UKR-102-G02-H-00  (Terminated), (B2)</t>
  </si>
  <si>
    <t>28-Jan-03</t>
  </si>
  <si>
    <t>27-Jan-05</t>
  </si>
  <si>
    <t>19-Sep-03</t>
  </si>
  <si>
    <t>UKR-102-G03-H-00  (Terminated), (B2)</t>
  </si>
  <si>
    <t>17-Feb-03</t>
  </si>
  <si>
    <t>16-Feb-05</t>
  </si>
  <si>
    <t>23-May-03</t>
  </si>
  <si>
    <t>UKR-102-G04-H-00, (G2)</t>
  </si>
  <si>
    <t>15-Mar-04</t>
  </si>
  <si>
    <t>UKR-102-G04-H-e, (G2)</t>
  </si>
  <si>
    <t>International HIV/AIDS Alliance in Ukraine</t>
  </si>
  <si>
    <t>UKR-607-G05-H</t>
  </si>
  <si>
    <t>20-Aug-07</t>
  </si>
  <si>
    <t>All-Ukrainian Network of People Living with HIV/AIDS</t>
  </si>
  <si>
    <t>UKR-607-G06-H</t>
  </si>
  <si>
    <t>Uzbekistan</t>
  </si>
  <si>
    <t>The National AIDS Center of the Ministry of Health of the Government of the Republic of Uzbekistan</t>
  </si>
  <si>
    <t>UZB-304-G01-H</t>
  </si>
  <si>
    <t>28-Sep-04</t>
  </si>
  <si>
    <t>The Republican Center of State Sanitary-Epidemiological Surveillance</t>
  </si>
  <si>
    <t>UZB-405-G02-M</t>
  </si>
  <si>
    <t>11-Feb-05</t>
  </si>
  <si>
    <t>12-Dec-08</t>
  </si>
  <si>
    <t>The Republican DOTS Center of the Government of the Republic of Uzbekistan</t>
  </si>
  <si>
    <t>UZB-405-G03-T</t>
  </si>
  <si>
    <t>09-Feb-05</t>
  </si>
  <si>
    <t>29-May-09</t>
  </si>
  <si>
    <t>UZB-809-G04-M</t>
  </si>
  <si>
    <t>UZB-809-G05-T</t>
  </si>
  <si>
    <t>REGION:  LATIN AMERICA &amp; THE CARIBBEAN</t>
  </si>
  <si>
    <t>Argentina</t>
  </si>
  <si>
    <t>ARG-102-G01-H-00  (Inactive), (B2)</t>
  </si>
  <si>
    <t>30-Sep-05</t>
  </si>
  <si>
    <t>22-Jun-05</t>
  </si>
  <si>
    <t>UBATEC S.A.</t>
  </si>
  <si>
    <t>ARG-102-G02-H-00, (G2)</t>
  </si>
  <si>
    <t>MOL-607-G03-H (Closed: consolidated with MOL-S10-G07-H)</t>
  </si>
  <si>
    <t>15-Dec-09</t>
  </si>
  <si>
    <t>MOL-607-G02-T</t>
  </si>
  <si>
    <t>18-Apr-07</t>
  </si>
  <si>
    <t>Center for Health Policies and Studies (PAS Center)</t>
  </si>
  <si>
    <t>MOL-809-G06-H</t>
  </si>
  <si>
    <t>04-Jan-10</t>
  </si>
  <si>
    <t>MOL-809-G04-T</t>
  </si>
  <si>
    <t>26-Jun-09</t>
  </si>
  <si>
    <t>14-Jun-10</t>
  </si>
  <si>
    <t>MOL-809-G05-T</t>
  </si>
  <si>
    <t>03-Jul-09</t>
  </si>
  <si>
    <t>Public Institution &lt;&lt;Coordination, Implementation and Monitoring Unit of the Health System Restructuring Project&gt;&gt;</t>
  </si>
  <si>
    <t>MOL-S10-G07-H</t>
  </si>
  <si>
    <t>Montenegro</t>
  </si>
  <si>
    <t>United Nations Development Programme</t>
  </si>
  <si>
    <t>MNT-506-G01-H</t>
  </si>
  <si>
    <t>28-May-06</t>
  </si>
  <si>
    <t>01-Aug-06</t>
  </si>
  <si>
    <t>MNT-607-G02-T</t>
  </si>
  <si>
    <t>08-Jun-07</t>
  </si>
  <si>
    <t>23-Oct-09</t>
  </si>
  <si>
    <t>MNT-910-G03-H</t>
  </si>
  <si>
    <t>03-Aug-10</t>
  </si>
  <si>
    <t>Romania</t>
  </si>
  <si>
    <t>The Ministry of Health and Family of the Government of Romania</t>
  </si>
  <si>
    <t>ROM-202-G01-H-00</t>
  </si>
  <si>
    <t>12-Nov-08</t>
  </si>
  <si>
    <t>ROM-202-G02-T-00</t>
  </si>
  <si>
    <t>01-Feb-04</t>
  </si>
  <si>
    <t>16-May-08</t>
  </si>
  <si>
    <t>Romanian Angel Appeal Foundation</t>
  </si>
  <si>
    <t>ROM-607-G03-H</t>
  </si>
  <si>
    <t>15-May-07</t>
  </si>
  <si>
    <t>ROM-607-G04-T</t>
  </si>
  <si>
    <t>Russian Federation</t>
  </si>
  <si>
    <t>The Open Health Institute</t>
  </si>
  <si>
    <t>RUS-304-G01-H</t>
  </si>
  <si>
    <t>25-Jun-04</t>
  </si>
  <si>
    <t>15-Aug-04</t>
  </si>
  <si>
    <t>Partners In Health</t>
  </si>
  <si>
    <t>RUS-304-G02-T, (G2)</t>
  </si>
  <si>
    <t>14-Oct-04</t>
  </si>
  <si>
    <t>30-Nov-09</t>
  </si>
  <si>
    <t>Nonprofit Corporation " Partners In Health"</t>
  </si>
  <si>
    <t>RUS-304-G02-T-e, (G3)</t>
  </si>
  <si>
    <t>The Russian Health Care Foundation</t>
  </si>
  <si>
    <t>RUS-405-G03-H</t>
  </si>
  <si>
    <t>25-Nov-09</t>
  </si>
  <si>
    <t>RUS-405-G04-T</t>
  </si>
  <si>
    <t>04-Oct-05</t>
  </si>
  <si>
    <t>01-Dec-05</t>
  </si>
  <si>
    <t>Non-profit Partnership to Support Social Prevention Programs in Public Health "ESVERO"</t>
  </si>
  <si>
    <t>RUS-506-G05-H</t>
  </si>
  <si>
    <t>15-Aug-06</t>
  </si>
  <si>
    <t>01-Sep-06</t>
  </si>
  <si>
    <t>Serbia</t>
  </si>
  <si>
    <t>The Economics Institute in Belgrade</t>
  </si>
  <si>
    <t>SER-102-G01-H-00  (Closed)</t>
  </si>
  <si>
    <t>16-Apr-03</t>
  </si>
  <si>
    <t>31-Jan-07</t>
  </si>
  <si>
    <t>Ministry of Health of the Government of the Republic of Serbia</t>
  </si>
  <si>
    <t>SER-304-G02-T</t>
  </si>
  <si>
    <t>04-Oct-04</t>
  </si>
  <si>
    <t>03-Sep-08</t>
  </si>
  <si>
    <t>SER-607-G03-H</t>
  </si>
  <si>
    <t>SER-809-G04-H</t>
  </si>
  <si>
    <t>06-Jul-09</t>
  </si>
  <si>
    <t>Youth of JAZAS</t>
  </si>
  <si>
    <t>SER-809-G05-H</t>
  </si>
  <si>
    <t>Ministry of Health of the Republic of Serbia</t>
  </si>
  <si>
    <t>SER-910-G06-T</t>
  </si>
  <si>
    <t>19-Apr-10</t>
  </si>
  <si>
    <t>Red Cross of Serbia</t>
  </si>
  <si>
    <t>SER-910-G07-T</t>
  </si>
  <si>
    <t>Tajikistan</t>
  </si>
  <si>
    <t>FIN</t>
  </si>
  <si>
    <t>TAJ-102-G01-H-00  (Closed)</t>
  </si>
  <si>
    <t>30-Mar-03</t>
  </si>
  <si>
    <t>30-Apr-06</t>
  </si>
  <si>
    <t>23-May-05</t>
  </si>
  <si>
    <t>18-Sep-07</t>
  </si>
  <si>
    <t>GEO-607-G04-M</t>
  </si>
  <si>
    <t>07-May-07</t>
  </si>
  <si>
    <t>GEO-607-G05-T</t>
  </si>
  <si>
    <t>22-May-07</t>
  </si>
  <si>
    <t>GEO-S10-G07-H</t>
  </si>
  <si>
    <t>Kazakhstan</t>
  </si>
  <si>
    <t>MSCI</t>
  </si>
  <si>
    <t>The Republican Center for Prophylactics and Control of AIDS of the Government of the Republic of Kazakhstan</t>
  </si>
  <si>
    <t>KAZ-202-G01-H-00  (Inactive)</t>
  </si>
  <si>
    <t>04-Aug-03</t>
  </si>
  <si>
    <t>30-Nov-08</t>
  </si>
  <si>
    <t>12-Jun-08</t>
  </si>
  <si>
    <t>National Center of TB Problems of the Ministry of Health of the Republic of Kazakhstan</t>
  </si>
  <si>
    <t>KAZ-607-G02-T</t>
  </si>
  <si>
    <t>29-May-07</t>
  </si>
  <si>
    <t>KAZ-708-G03-H</t>
  </si>
  <si>
    <t>23-Jun-08</t>
  </si>
  <si>
    <t>KAZ-809-G04-T</t>
  </si>
  <si>
    <t>28-Oct-09</t>
  </si>
  <si>
    <t>Kosovo</t>
  </si>
  <si>
    <t>Ministry of Health of the Government of the Republic of Kosovo</t>
  </si>
  <si>
    <t>KOS-405-G01-T</t>
  </si>
  <si>
    <t>24-Mar-06</t>
  </si>
  <si>
    <t>01-Apr-06</t>
  </si>
  <si>
    <t>KOS-405-G01-T-e</t>
  </si>
  <si>
    <t>KOS-708-G02-H</t>
  </si>
  <si>
    <t>05-Aug-08</t>
  </si>
  <si>
    <t>Kyrgyzstan</t>
  </si>
  <si>
    <t>The National AIDS Center of the Government of the Republic of Kyrgyzstan</t>
  </si>
  <si>
    <t>KGZ-202-G01-H-00</t>
  </si>
  <si>
    <t>National Center of Phtisiology of the Government of the Republic of Kyrgyzstan</t>
  </si>
  <si>
    <t>KGZ-202-G02-T-00</t>
  </si>
  <si>
    <t>State Sanitary Epidemiological Department</t>
  </si>
  <si>
    <t>KGZ-506-G03-M</t>
  </si>
  <si>
    <t>27-Mar-06</t>
  </si>
  <si>
    <t>National Center of Phthisiology under the Ministry of Health of the Republic of Kyrgyzstan</t>
  </si>
  <si>
    <t>KGZ-607-G04-T</t>
  </si>
  <si>
    <t>National AIDS Centre of the Ministry of Health</t>
  </si>
  <si>
    <t>KGZ-708-G05-H</t>
  </si>
  <si>
    <t>04-May-08</t>
  </si>
  <si>
    <t>KGZ-809-G06-M</t>
  </si>
  <si>
    <t>12-Feb-10</t>
  </si>
  <si>
    <t>Lutheran World Federation</t>
  </si>
  <si>
    <t>The Lutheran World Federation</t>
  </si>
  <si>
    <t>CS/PS: FBO</t>
  </si>
  <si>
    <t>WRL-102-G01-H-00  (Closed)</t>
  </si>
  <si>
    <t>29-Jan-03</t>
  </si>
  <si>
    <t>01-Feb-03</t>
  </si>
  <si>
    <t>31-Jul-06</t>
  </si>
  <si>
    <t>07-Aug-06</t>
  </si>
  <si>
    <t>Macedonia (Former Yugoslav Republic)</t>
  </si>
  <si>
    <t>The Ministry of Health of the Government of the Former Yugoslav Republic of Macedonia</t>
  </si>
  <si>
    <t>MKD-304-G01-H</t>
  </si>
  <si>
    <t>16-Sep-04</t>
  </si>
  <si>
    <t>20-Mar-08</t>
  </si>
  <si>
    <t>MKD-506-G02-T</t>
  </si>
  <si>
    <t>31-Mar-06</t>
  </si>
  <si>
    <t>MKD-506-G02-T-e</t>
  </si>
  <si>
    <t>MKD-708-G03-H</t>
  </si>
  <si>
    <t>17-Apr-08</t>
  </si>
  <si>
    <t>01-Apr-08</t>
  </si>
  <si>
    <t>22-Jul-10</t>
  </si>
  <si>
    <t>Moldova</t>
  </si>
  <si>
    <t>The Project Coordination, Implementation and Monitoring Unit of the Ministry of Health of the Republic of Moldova</t>
  </si>
  <si>
    <t>MOL-102-G01-C-00</t>
  </si>
  <si>
    <t>24-Mar-03</t>
  </si>
  <si>
    <t>30-Apr-08</t>
  </si>
  <si>
    <t>29-Aug-07</t>
  </si>
  <si>
    <t>World Vision International - Armenia Branch</t>
  </si>
  <si>
    <t>ARM-202-G01-H-00, (G2) (Closed: consolidated with ARM-202-G05-H-00, (G3))</t>
  </si>
  <si>
    <t>14-Jul-03</t>
  </si>
  <si>
    <t>25-Feb-09</t>
  </si>
  <si>
    <t>The Ministry of Health of the Republic of Armenia</t>
  </si>
  <si>
    <t>ARM-202-G05-H-00, (G3)</t>
  </si>
  <si>
    <t>23-Mar-10</t>
  </si>
  <si>
    <t>1.2</t>
  </si>
  <si>
    <t>Mission East</t>
  </si>
  <si>
    <t>ARM-202-G06-H-00, (G3)</t>
  </si>
  <si>
    <t>ARM-506-G02-T</t>
  </si>
  <si>
    <t>20-Sep-06</t>
  </si>
  <si>
    <t>31-Mar-09</t>
  </si>
  <si>
    <t>ARM-506-G02-T-e</t>
  </si>
  <si>
    <t>as above</t>
  </si>
  <si>
    <t>ARM-809-G04-S</t>
  </si>
  <si>
    <t>ARM-809-G03-T</t>
  </si>
  <si>
    <t>14-Aug-09</t>
  </si>
  <si>
    <t>25-Jun-10</t>
  </si>
  <si>
    <t>Azerbaijan</t>
  </si>
  <si>
    <t>The Ministry of Health of the Government of the Republic of Azerbaijan</t>
  </si>
  <si>
    <t>AZE-405-G01-H</t>
  </si>
  <si>
    <t>21-Apr-05</t>
  </si>
  <si>
    <t>AZE-506-G02-T (Closed: consolidated with AZE-708-G03-T)</t>
  </si>
  <si>
    <t>01-May-06</t>
  </si>
  <si>
    <t>13-Mar-08</t>
  </si>
  <si>
    <t>AZE-708-G04-M</t>
  </si>
  <si>
    <t>28-Oct-08</t>
  </si>
  <si>
    <t>17-Jun-10</t>
  </si>
  <si>
    <t>AZE-708-G03-T</t>
  </si>
  <si>
    <t>13-Oct-08</t>
  </si>
  <si>
    <t>Belarus</t>
  </si>
  <si>
    <t>BLR-304-G01-H</t>
  </si>
  <si>
    <t>29-Jun-04</t>
  </si>
  <si>
    <t>01-Dec-04</t>
  </si>
  <si>
    <t>BLR-607-G02-T</t>
  </si>
  <si>
    <t>04-May-07</t>
  </si>
  <si>
    <t>BLR-809-G03-H</t>
  </si>
  <si>
    <t>24-Jul-09</t>
  </si>
  <si>
    <t>11-Dec-09</t>
  </si>
  <si>
    <t>BLR-S10-G04-T</t>
  </si>
  <si>
    <t>28-Apr-10</t>
  </si>
  <si>
    <t>01-Jan-11</t>
  </si>
  <si>
    <t>31-Dec-13</t>
  </si>
  <si>
    <t>Bosnia and Herzegovina</t>
  </si>
  <si>
    <t>BIH-506-G01-H</t>
  </si>
  <si>
    <t>13-Oct-06</t>
  </si>
  <si>
    <t>BIH-607-G02-T</t>
  </si>
  <si>
    <t>10-Sep-07</t>
  </si>
  <si>
    <t>Bulgaria</t>
  </si>
  <si>
    <t>The Ministry of Health of the Republic of Bulgaria</t>
  </si>
  <si>
    <t>BUL-202-G01-H-00, (G2)</t>
  </si>
  <si>
    <t>06-Jun-03</t>
  </si>
  <si>
    <t>31-Oct-08</t>
  </si>
  <si>
    <t>BUL-202-G01-H-e, (G3)</t>
  </si>
  <si>
    <t>01-Mar-09</t>
  </si>
  <si>
    <t>28-Feb-11</t>
  </si>
  <si>
    <t>BUL-607-G02-T</t>
  </si>
  <si>
    <t>06-Sep-07</t>
  </si>
  <si>
    <t>31-Oct-12</t>
  </si>
  <si>
    <t>BUL-809-G03-T</t>
  </si>
  <si>
    <t>24-Nov-09</t>
  </si>
  <si>
    <t>Croatia</t>
  </si>
  <si>
    <t>The Ministry of Health and Social Welfare of the Republic of Croatia</t>
  </si>
  <si>
    <t>HRV-202-G01-H-00  (Closed)</t>
  </si>
  <si>
    <t>21-Jul-03</t>
  </si>
  <si>
    <t>01-Dec-03</t>
  </si>
  <si>
    <t>30-Nov-06</t>
  </si>
  <si>
    <t>Estonia</t>
  </si>
  <si>
    <t>The National Institute for Health Development of the Ministry of Social Affaires of Estonia</t>
  </si>
  <si>
    <t>EST-202-G01-H-00  (Closed)</t>
  </si>
  <si>
    <t>25-Sep-03</t>
  </si>
  <si>
    <t>EST-202-G01-H-e  (Closed)</t>
  </si>
  <si>
    <t>01-May-07</t>
  </si>
  <si>
    <t>Georgia</t>
  </si>
  <si>
    <t>CA</t>
  </si>
  <si>
    <t>The Georgia Health and Social Projects Implementation Center</t>
  </si>
  <si>
    <t>GEO-202-G01-H-00</t>
  </si>
  <si>
    <t>GEO-304-G02-M</t>
  </si>
  <si>
    <t>29-Apr-04</t>
  </si>
  <si>
    <t>01-Jul-04</t>
  </si>
  <si>
    <t>28-Jul-06</t>
  </si>
  <si>
    <t>GEO-405-G03-T</t>
  </si>
  <si>
    <t>25-Jan-05</t>
  </si>
  <si>
    <t>17-Sep-09</t>
  </si>
  <si>
    <t>GEO-607-G06-H</t>
  </si>
  <si>
    <t>The Ministry of Public Health of the Government of Thailand</t>
  </si>
  <si>
    <t>THA-202-G04-H-00</t>
  </si>
  <si>
    <t>03-Sep-03</t>
  </si>
  <si>
    <t>01-Nov-03</t>
  </si>
  <si>
    <t>30-Apr-09</t>
  </si>
  <si>
    <t>18-Feb-09</t>
  </si>
  <si>
    <t>THA-202-G05-M-00</t>
  </si>
  <si>
    <t>15-Oct-03</t>
  </si>
  <si>
    <t>01-Mar-04</t>
  </si>
  <si>
    <t>28-Feb-09</t>
  </si>
  <si>
    <t>24-Jun-08</t>
  </si>
  <si>
    <t>THA-304-G06-H  (Closed)</t>
  </si>
  <si>
    <t>01-Oct-04</t>
  </si>
  <si>
    <t>28-Sep-07</t>
  </si>
  <si>
    <t>THA-607-G07-T</t>
  </si>
  <si>
    <t>19-Sep-07</t>
  </si>
  <si>
    <t>20-Jan-10</t>
  </si>
  <si>
    <t>World Vision Foundation of Thailand</t>
  </si>
  <si>
    <t>THA-607-G08-T</t>
  </si>
  <si>
    <t>22-Dec-09</t>
  </si>
  <si>
    <t>THA-708-G09-M</t>
  </si>
  <si>
    <t>19-Jun-08</t>
  </si>
  <si>
    <t>22-Oct-09</t>
  </si>
  <si>
    <t>THA-809-G10-H</t>
  </si>
  <si>
    <t>28-Aug-09</t>
  </si>
  <si>
    <t>Population Services International</t>
  </si>
  <si>
    <t>THA-809-G11-H</t>
  </si>
  <si>
    <t>18-Sep-09</t>
  </si>
  <si>
    <t>THA-809-G12-H</t>
  </si>
  <si>
    <t>30-Jun-09</t>
  </si>
  <si>
    <t>01-Jun-09</t>
  </si>
  <si>
    <t>THA-809-G13-T</t>
  </si>
  <si>
    <t>07-May-10</t>
  </si>
  <si>
    <t>Timor-Leste</t>
  </si>
  <si>
    <t>Ministry of Health, Timor-Leste</t>
  </si>
  <si>
    <t>TMP-202-G01-M-00</t>
  </si>
  <si>
    <t>25-Jun-03</t>
  </si>
  <si>
    <t>The Ministry of Health of the Government of the Democratic Republic of Timor-Leste</t>
  </si>
  <si>
    <t>TMP-304-G02-T</t>
  </si>
  <si>
    <t>01-Nov-04</t>
  </si>
  <si>
    <t>01-Mar-05</t>
  </si>
  <si>
    <t>28-Feb-07</t>
  </si>
  <si>
    <t>20-Apr-06</t>
  </si>
  <si>
    <t>TMP-506-G03-H</t>
  </si>
  <si>
    <t>18-Dec-06</t>
  </si>
  <si>
    <t>01-Jun-07</t>
  </si>
  <si>
    <t>09-Jul-10</t>
  </si>
  <si>
    <t>TMP-709-G05-M</t>
  </si>
  <si>
    <t>11-Feb-09</t>
  </si>
  <si>
    <t>18-Feb-10</t>
  </si>
  <si>
    <t>TMP-708-G04-T</t>
  </si>
  <si>
    <t>06-Jan-09</t>
  </si>
  <si>
    <t>01-Jan-09</t>
  </si>
  <si>
    <t>31-Dec-10</t>
  </si>
  <si>
    <t>Viet Nam</t>
  </si>
  <si>
    <t>The Ministry of Health of the Government of Viet Nam</t>
  </si>
  <si>
    <t>VTN-102-G01-H-00</t>
  </si>
  <si>
    <t>05-Sep-03</t>
  </si>
  <si>
    <t>18-Jan-08</t>
  </si>
  <si>
    <t>VTN-102-G02-T-00</t>
  </si>
  <si>
    <t>01-Jun-04</t>
  </si>
  <si>
    <t>The National Institute of Malariology, Parasitology and Entomology / Ministry of Health of the Government of the Socialist Republic of Viet Nam</t>
  </si>
  <si>
    <t>VTN-304-G03-M</t>
  </si>
  <si>
    <t>24-Aug-04</t>
  </si>
  <si>
    <t>Administration of HIV/AIDS and Control (VAAC), Ministry of Health in Viet Nam</t>
  </si>
  <si>
    <t>VTN-607-G04-H  (Closed)</t>
  </si>
  <si>
    <t>09-Feb-10</t>
  </si>
  <si>
    <t>VTN-607-G05-T</t>
  </si>
  <si>
    <t>20-Dec-07</t>
  </si>
  <si>
    <t>10-Jun-10</t>
  </si>
  <si>
    <t>8.1</t>
  </si>
  <si>
    <t>VTN-708-G06-M</t>
  </si>
  <si>
    <t>03-Oct-08</t>
  </si>
  <si>
    <t>02-Jul-10</t>
  </si>
  <si>
    <t>VTN-809-G07-H</t>
  </si>
  <si>
    <t>05-Nov-09</t>
  </si>
  <si>
    <t>02-Dec-09</t>
  </si>
  <si>
    <t>REGION TOTALS:</t>
  </si>
  <si>
    <t>REGION:  EASTERN EUROPE &amp; CENTRAL ASIA</t>
  </si>
  <si>
    <t>Albania</t>
  </si>
  <si>
    <t>Ministry of Health, Institute of Public Health</t>
  </si>
  <si>
    <t>ALB-506-G01-H</t>
  </si>
  <si>
    <t>20-Oct-06</t>
  </si>
  <si>
    <t>01-Apr-07</t>
  </si>
  <si>
    <t>ALB-506-G02-T</t>
  </si>
  <si>
    <t>08-Dec-09</t>
  </si>
  <si>
    <t>Armenia</t>
  </si>
  <si>
    <t>MYN-305-G03-M  (Terminated)</t>
  </si>
  <si>
    <t>(B1)</t>
  </si>
  <si>
    <t>Papua New Guinea</t>
  </si>
  <si>
    <t>The Department of Health of the Government of Papua New Guinea</t>
  </si>
  <si>
    <t>PNG-304-G01-M</t>
  </si>
  <si>
    <t>07-Jul-04</t>
  </si>
  <si>
    <t>01-Aug-04</t>
  </si>
  <si>
    <t>31-Jul-09</t>
  </si>
  <si>
    <t>15-Jul-09</t>
  </si>
  <si>
    <t>PNG-405-G02-H</t>
  </si>
  <si>
    <t>30-Jun-05</t>
  </si>
  <si>
    <t>17-Dec-09</t>
  </si>
  <si>
    <t>11.1</t>
  </si>
  <si>
    <t>PNG-607-G03-T</t>
  </si>
  <si>
    <t>13-Sep-07</t>
  </si>
  <si>
    <t>01-Oct-07</t>
  </si>
  <si>
    <t>30-Sep-12</t>
  </si>
  <si>
    <t>9.1</t>
  </si>
  <si>
    <t>PNG-809-G04-M</t>
  </si>
  <si>
    <t>29-Oct-09</t>
  </si>
  <si>
    <t>02-Nov-09</t>
  </si>
  <si>
    <t>Population Services International (PSI)</t>
  </si>
  <si>
    <t>PNG-809-G05-M</t>
  </si>
  <si>
    <t>19-Nov-09</t>
  </si>
  <si>
    <t>The Rotary Club of Port Moresby Inc.</t>
  </si>
  <si>
    <t>CS/PS: PS</t>
  </si>
  <si>
    <t>PNG-809-G06-M</t>
  </si>
  <si>
    <t>Philippines</t>
  </si>
  <si>
    <t>Tropical Disease Foundation, Inc.</t>
  </si>
  <si>
    <t>PHL-202-G01-M-00  (Suspended), (G2)</t>
  </si>
  <si>
    <t>31-Jul-08</t>
  </si>
  <si>
    <t>16-Nov-07</t>
  </si>
  <si>
    <t>PHL-202-G01-M-e  (Suspended), (G3)</t>
  </si>
  <si>
    <t>29-Apr-09</t>
  </si>
  <si>
    <t>Pilipinas Shell Foundation</t>
  </si>
  <si>
    <t>PHL-202-G09-M, (G1)</t>
  </si>
  <si>
    <t>06-Jan-10</t>
  </si>
  <si>
    <t>02-Feb-10</t>
  </si>
  <si>
    <t>PHL-202-G02-T-00, (G2)</t>
  </si>
  <si>
    <t>14-Apr-08</t>
  </si>
  <si>
    <t>PHL-202-G02-T-e, (G2) (Closed: consolidated with PHL-202-G11-T, (G3))</t>
  </si>
  <si>
    <t>16-Apr-09</t>
  </si>
  <si>
    <t>1.1</t>
  </si>
  <si>
    <t>Philippine Business for Social Progress (PBSP)</t>
  </si>
  <si>
    <t>PHL-202-G11-T, (G3)</t>
  </si>
  <si>
    <t>PHL-304-G03-H  (Suspended)</t>
  </si>
  <si>
    <t>27-Jun-04</t>
  </si>
  <si>
    <t>01-Apr-10</t>
  </si>
  <si>
    <t>31-Mar-12</t>
  </si>
  <si>
    <t>26-Nov-08</t>
  </si>
  <si>
    <t>PHL-506-G04-H  (Suspended) (Closed: consolidated with PHL-509-G10-H)</t>
  </si>
  <si>
    <t>18-Aug-06</t>
  </si>
  <si>
    <t>09-Dec-08</t>
  </si>
  <si>
    <t>Department of Health</t>
  </si>
  <si>
    <t>PHL-509-G10-H</t>
  </si>
  <si>
    <t>PHL-506-G05-M</t>
  </si>
  <si>
    <t>16-May-06</t>
  </si>
  <si>
    <t>01-Jun-06</t>
  </si>
  <si>
    <t>31-May-11</t>
  </si>
  <si>
    <t>16-Nov-09</t>
  </si>
  <si>
    <t>PHL-506-G06-T  (Closed) (Closed: consolidated with PHL-202-G02-T-e, (G2))</t>
  </si>
  <si>
    <t>PHL-607-G08-H</t>
  </si>
  <si>
    <t>26-Oct-07</t>
  </si>
  <si>
    <t>01-Dec-07</t>
  </si>
  <si>
    <t>30-Nov-12</t>
  </si>
  <si>
    <t>PHL-607-G07-M  (Suspended)</t>
  </si>
  <si>
    <t>30-Sep-07</t>
  </si>
  <si>
    <t>15-Dec-08</t>
  </si>
  <si>
    <t>Solomon Islands</t>
  </si>
  <si>
    <t>Secretariat of the Pacific Community (SPC)</t>
  </si>
  <si>
    <t>SLB-810-G01-T</t>
  </si>
  <si>
    <t>29-Apr-10</t>
  </si>
  <si>
    <t>01-Jun-10</t>
  </si>
  <si>
    <t>31-May-12</t>
  </si>
  <si>
    <t>Thailand</t>
  </si>
  <si>
    <t>The Department of Disease Control, Ministry of Public Health of the Royal Government of Thailand</t>
  </si>
  <si>
    <t>THA-102-G01-H-00</t>
  </si>
  <si>
    <t>18-May-03</t>
  </si>
  <si>
    <t>15-Jul-10</t>
  </si>
  <si>
    <t>THA-102-G02-T-00</t>
  </si>
  <si>
    <t>RAKS THAI FOUNDATION</t>
  </si>
  <si>
    <t>THA-202-G03-H-00</t>
  </si>
  <si>
    <t>26-Jan-09</t>
  </si>
  <si>
    <t>The Ministry of Health of the Government of the Lao People's Democratic Republic</t>
  </si>
  <si>
    <t>LAO-102-G01-H-00  (Closed)</t>
  </si>
  <si>
    <t>05-Feb-03</t>
  </si>
  <si>
    <t>01-May-03</t>
  </si>
  <si>
    <t>31-May-08</t>
  </si>
  <si>
    <t>04-Apr-08</t>
  </si>
  <si>
    <t>14.1</t>
  </si>
  <si>
    <t>LAO-102-G02-M-00</t>
  </si>
  <si>
    <t>28-Mar-08</t>
  </si>
  <si>
    <t>13.1</t>
  </si>
  <si>
    <t>LAO-202-G03-T-00</t>
  </si>
  <si>
    <t>03-Jul-03</t>
  </si>
  <si>
    <t>01-Oct-03</t>
  </si>
  <si>
    <t>13-Aug-08</t>
  </si>
  <si>
    <t>LAO-405-G04-H</t>
  </si>
  <si>
    <t>11-May-05</t>
  </si>
  <si>
    <t>11.2</t>
  </si>
  <si>
    <t>LAO-405-G05-M</t>
  </si>
  <si>
    <t>10.1</t>
  </si>
  <si>
    <t>LAO-405-G06-T</t>
  </si>
  <si>
    <t>06-Jun-05</t>
  </si>
  <si>
    <t>LAO-607-G08-H  (Closed) (Closed: consolidated with LAO-809-G11-H)</t>
  </si>
  <si>
    <t>24-Sep-07</t>
  </si>
  <si>
    <t>01-Nov-07</t>
  </si>
  <si>
    <t>31-Oct-09</t>
  </si>
  <si>
    <t>08-Oct-09</t>
  </si>
  <si>
    <t>4.1</t>
  </si>
  <si>
    <t>LAO-607-G07-M</t>
  </si>
  <si>
    <t>14-Jul-07</t>
  </si>
  <si>
    <t>01-Sep-07</t>
  </si>
  <si>
    <t>31-Aug-12</t>
  </si>
  <si>
    <t>28-Jun-10</t>
  </si>
  <si>
    <t>LAO-708-G09-M</t>
  </si>
  <si>
    <t>26-Apr-08</t>
  </si>
  <si>
    <t>01-Jul-08</t>
  </si>
  <si>
    <t>LAO-708-G10-T</t>
  </si>
  <si>
    <t>23-Jul-10</t>
  </si>
  <si>
    <t>LAO-809-G11-H</t>
  </si>
  <si>
    <t>27-Oct-09</t>
  </si>
  <si>
    <t>01-Nov-09</t>
  </si>
  <si>
    <t>12-Jul-10</t>
  </si>
  <si>
    <t>Mongolia</t>
  </si>
  <si>
    <t>EMG</t>
  </si>
  <si>
    <t>The Ministry of Health of Mongolia</t>
  </si>
  <si>
    <t>MON-102-G01-T-00</t>
  </si>
  <si>
    <t>30-Apr-11</t>
  </si>
  <si>
    <t>30-Oct-09</t>
  </si>
  <si>
    <t>17</t>
  </si>
  <si>
    <t>MON-202-G02-H-00</t>
  </si>
  <si>
    <t>27-Nov-09</t>
  </si>
  <si>
    <t>The Ministry of Health of the Government of Mongolia</t>
  </si>
  <si>
    <t>MON-405-G03-T</t>
  </si>
  <si>
    <t>05-Apr-05</t>
  </si>
  <si>
    <t>31-Mar-13</t>
  </si>
  <si>
    <t>08-Jun-10</t>
  </si>
  <si>
    <t>10</t>
  </si>
  <si>
    <t>MON-506-G04-H (Closed: consolidated with MON-202-G02-H-00)</t>
  </si>
  <si>
    <t>08-May-06</t>
  </si>
  <si>
    <t>06-May-08</t>
  </si>
  <si>
    <t>MON-708-G05-H</t>
  </si>
  <si>
    <t>25-Jun-08</t>
  </si>
  <si>
    <t>30-Jun-13</t>
  </si>
  <si>
    <t>06-Nov-09</t>
  </si>
  <si>
    <t>MON-910-G06-S</t>
  </si>
  <si>
    <t>17-May-10</t>
  </si>
  <si>
    <t>Multicountry Western Pacific</t>
  </si>
  <si>
    <t>The Secretariat of the Pacific Community</t>
  </si>
  <si>
    <t>MWP-202-G01-H-00</t>
  </si>
  <si>
    <t>27-Jun-03</t>
  </si>
  <si>
    <t>24-Apr-08</t>
  </si>
  <si>
    <t>MWP-202-G02-M-00  (Closed)</t>
  </si>
  <si>
    <t>30-Jun-07</t>
  </si>
  <si>
    <t>27-Apr-07</t>
  </si>
  <si>
    <t>MWP-202-G03-T-00</t>
  </si>
  <si>
    <t>09-Apr-08</t>
  </si>
  <si>
    <t>Secretariat of the Pacific Community</t>
  </si>
  <si>
    <t>MWP-506-G04-M  (Inactive)</t>
  </si>
  <si>
    <t>13-Jun-06</t>
  </si>
  <si>
    <t>20-Apr-07</t>
  </si>
  <si>
    <t>MWP-507-G05-M</t>
  </si>
  <si>
    <t>08-Aug-07</t>
  </si>
  <si>
    <t>MWP-708-G06-H</t>
  </si>
  <si>
    <t>10-Jun-08</t>
  </si>
  <si>
    <t>MWP-708-G07-T</t>
  </si>
  <si>
    <t>25-May-08</t>
  </si>
  <si>
    <t>Myanmar</t>
  </si>
  <si>
    <t>The United Nations Development Programme</t>
  </si>
  <si>
    <t>MO: UNDP</t>
  </si>
  <si>
    <t>MYN-202-G01-T-00  (Terminated)</t>
  </si>
  <si>
    <t>13-Aug-04</t>
  </si>
  <si>
    <t>01-Jan-05</t>
  </si>
  <si>
    <t>31-Dec-06</t>
  </si>
  <si>
    <t>29-Apr-05</t>
  </si>
  <si>
    <t>MYN-305-G02-H  (Terminated)</t>
  </si>
  <si>
    <t>14-Jan-05</t>
  </si>
  <si>
    <t>31-Mar-07</t>
  </si>
  <si>
    <t>24-Mar-05</t>
  </si>
  <si>
    <t>Directorate of Vector Borne Disease Control of the Ministry of Health of the Republic of Indonesia</t>
  </si>
  <si>
    <t>IND-102-G02-M-00</t>
  </si>
  <si>
    <t>30-Jun-08</t>
  </si>
  <si>
    <t>02-Jun-08</t>
  </si>
  <si>
    <t>Directorate of Directly Transmitted Disease Control of the Ministry of Health of the Government of The Republic of Indonesia</t>
  </si>
  <si>
    <t>IND-102-G01-T-00</t>
  </si>
  <si>
    <t>01-Aug-03</t>
  </si>
  <si>
    <t>31-May-09</t>
  </si>
  <si>
    <t>04-Nov-09</t>
  </si>
  <si>
    <t>IND-405-G04-H</t>
  </si>
  <si>
    <t>26-Jan-05</t>
  </si>
  <si>
    <t>01-Apr-05</t>
  </si>
  <si>
    <t>04-Dec-09</t>
  </si>
  <si>
    <t>Directorate of Directly Transmitted Disease Control, Ministry of Health</t>
  </si>
  <si>
    <t>IND-506-G05-T</t>
  </si>
  <si>
    <t>21-Sep-06</t>
  </si>
  <si>
    <t>01-Jan-07</t>
  </si>
  <si>
    <t>28-May-10</t>
  </si>
  <si>
    <t>(B2)</t>
  </si>
  <si>
    <t>Directorate General of Disease Control and Environmental Health of The Ministry of Health of The Republic of Indonesia</t>
  </si>
  <si>
    <t>IND-607-G06-M</t>
  </si>
  <si>
    <t>21-Dec-07</t>
  </si>
  <si>
    <t>01-Mar-08</t>
  </si>
  <si>
    <t>28-Feb-13</t>
  </si>
  <si>
    <t>21-Jun-10</t>
  </si>
  <si>
    <t>7.1</t>
  </si>
  <si>
    <t>National AIDS Commission of Indonesia</t>
  </si>
  <si>
    <t>IND-809-G07-H (Closed: consolidated with IND-S10-G16-H)</t>
  </si>
  <si>
    <t>09-Apr-09</t>
  </si>
  <si>
    <t>01-Jul-09</t>
  </si>
  <si>
    <t>IND-809-G08-H (Closed: consolidated with IND-S10-G17-H)</t>
  </si>
  <si>
    <t>04-Jun-10</t>
  </si>
  <si>
    <t>2.1</t>
  </si>
  <si>
    <t>Indonesia Planned Parenthood Association (IPPA)</t>
  </si>
  <si>
    <t>CS/PS: NGO</t>
  </si>
  <si>
    <t>IND-809-G09-H</t>
  </si>
  <si>
    <t>21-Apr-10</t>
  </si>
  <si>
    <t>PERDHAKI (Association of Voluntary Health Services of Indonesia)</t>
  </si>
  <si>
    <t>IND-809-G13-M</t>
  </si>
  <si>
    <t>15-Oct-09</t>
  </si>
  <si>
    <t>01-Dec-09</t>
  </si>
  <si>
    <t>30-Nov-11</t>
  </si>
  <si>
    <t>1.3</t>
  </si>
  <si>
    <t>IND-809-G14-M</t>
  </si>
  <si>
    <t>13-Oct-09</t>
  </si>
  <si>
    <t>01-Jan-10</t>
  </si>
  <si>
    <t>1.4</t>
  </si>
  <si>
    <t>Central Board of Aisyiyah</t>
  </si>
  <si>
    <t>IND-809-G10-T</t>
  </si>
  <si>
    <t>25-Jun-09</t>
  </si>
  <si>
    <t>30-Mar-11</t>
  </si>
  <si>
    <t>IND-809-G11-T</t>
  </si>
  <si>
    <t>27-Jul-09</t>
  </si>
  <si>
    <t>01-Sep-09</t>
  </si>
  <si>
    <t>31-Aug-11</t>
  </si>
  <si>
    <t>Faculty of Public Health, University of Indonesia</t>
  </si>
  <si>
    <t>IND-809-G12-T</t>
  </si>
  <si>
    <t>03-Aug-09</t>
  </si>
  <si>
    <t>Nahdlatul Ulama (NU)</t>
  </si>
  <si>
    <t>IND-910-G15-H</t>
  </si>
  <si>
    <t>15-Jun-10</t>
  </si>
  <si>
    <t>01-Aug-10</t>
  </si>
  <si>
    <t>31-Jul-12</t>
  </si>
  <si>
    <t>07-Jul-10</t>
  </si>
  <si>
    <t>IND-S10-G16-H</t>
  </si>
  <si>
    <t>IND-S10-G17-H</t>
  </si>
  <si>
    <t>23-Jun-10</t>
  </si>
  <si>
    <t>30-Jul-10</t>
  </si>
  <si>
    <t>Korea (Democratic Peoples Republic)</t>
  </si>
  <si>
    <t>United Nations Children's Fund (UNICEF)</t>
  </si>
  <si>
    <t>MO: Oth</t>
  </si>
  <si>
    <t>PRK-810-G01-M</t>
  </si>
  <si>
    <t>08-Feb-10</t>
  </si>
  <si>
    <t>01-Mar-10</t>
  </si>
  <si>
    <t>28-Feb-12</t>
  </si>
  <si>
    <t>PRK-810-G02-T</t>
  </si>
  <si>
    <t>16-Jun-10</t>
  </si>
  <si>
    <t>Lao (Peoples Democratic Republic)</t>
  </si>
  <si>
    <t>6</t>
  </si>
  <si>
    <t>CAM-607-G10-M</t>
  </si>
  <si>
    <t>30-Oct-07</t>
  </si>
  <si>
    <t>01-Jan-08</t>
  </si>
  <si>
    <t>31-Dec-12</t>
  </si>
  <si>
    <t>18-Dec-09</t>
  </si>
  <si>
    <t>7</t>
  </si>
  <si>
    <t>(G1)</t>
  </si>
  <si>
    <t>National Center for HIV/AIDS, Dermatology and STI (NCHADS)</t>
  </si>
  <si>
    <t>Gov: Oth</t>
  </si>
  <si>
    <t>CAM-708-G11-H</t>
  </si>
  <si>
    <t>16-Oct-08</t>
  </si>
  <si>
    <t>01-Dec-08</t>
  </si>
  <si>
    <t>30-Nov-10</t>
  </si>
  <si>
    <t>15-Apr-10</t>
  </si>
  <si>
    <t>3</t>
  </si>
  <si>
    <t>National Center for Tuberculosis and Leprosy Control (CENAT)</t>
  </si>
  <si>
    <t>CAM-708-G12-T</t>
  </si>
  <si>
    <t>27-Feb-09</t>
  </si>
  <si>
    <t>01-Apr-09</t>
  </si>
  <si>
    <t>31-Mar-11</t>
  </si>
  <si>
    <t>19-Jul-10</t>
  </si>
  <si>
    <t>(T1)</t>
  </si>
  <si>
    <t/>
  </si>
  <si>
    <t>NR</t>
  </si>
  <si>
    <t>China</t>
  </si>
  <si>
    <t>UNOPS</t>
  </si>
  <si>
    <t>The Chinese Centre for Disease Control and Prevention of the Government of the People's Republic of China</t>
  </si>
  <si>
    <t>CHN-102-G02-M-00</t>
  </si>
  <si>
    <t>30-Jan-03</t>
  </si>
  <si>
    <t>01-Apr-03</t>
  </si>
  <si>
    <t>31-Mar-08</t>
  </si>
  <si>
    <t>17-Sep-07</t>
  </si>
  <si>
    <t>14</t>
  </si>
  <si>
    <t>(G3)</t>
  </si>
  <si>
    <t>CHN-102-G01-T-00</t>
  </si>
  <si>
    <t>31-Dec-11</t>
  </si>
  <si>
    <t>26-Mar-10</t>
  </si>
  <si>
    <t>21</t>
  </si>
  <si>
    <t>CHN-304-G03-H</t>
  </si>
  <si>
    <t>18-Aug-04</t>
  </si>
  <si>
    <t>01-Sep-04</t>
  </si>
  <si>
    <t>19-Feb-10</t>
  </si>
  <si>
    <t>CHN-405-G05-H (Closed: consolidated with CHN-304-G03-H)</t>
  </si>
  <si>
    <t>01-Jun-05</t>
  </si>
  <si>
    <t>01-Jul-05</t>
  </si>
  <si>
    <t>30-Jun-10</t>
  </si>
  <si>
    <t>21-Oct-09</t>
  </si>
  <si>
    <t>(T3)</t>
  </si>
  <si>
    <t>CHN-405-G04-T</t>
  </si>
  <si>
    <t>12</t>
  </si>
  <si>
    <t>CHN-506-G06-H (Closed: consolidated with CHN-304-G03-H)</t>
  </si>
  <si>
    <t>11-Jul-06</t>
  </si>
  <si>
    <t>01-Jul-06</t>
  </si>
  <si>
    <t>30-Jun-11</t>
  </si>
  <si>
    <t>30-Sep-09</t>
  </si>
  <si>
    <t>CHN-506-G07-M (Closed: consolidated with CHN-S10-G13-M)</t>
  </si>
  <si>
    <t>31-Mar-10</t>
  </si>
  <si>
    <t>CHN-506-G08-T, (G1)</t>
  </si>
  <si>
    <t>29-Sep-06</t>
  </si>
  <si>
    <t>30-Sep-08</t>
  </si>
  <si>
    <t>17-Nov-08</t>
  </si>
  <si>
    <t>6.1</t>
  </si>
  <si>
    <t>CHN-506-G08-T-e, (G2)</t>
  </si>
  <si>
    <t>24-Feb-09</t>
  </si>
  <si>
    <t>3.1</t>
  </si>
  <si>
    <t>CHN-607-G10-H (Closed: consolidated with CHN-304-G03-H)</t>
  </si>
  <si>
    <t>31-Dec-09</t>
  </si>
  <si>
    <t>25-Sep-09</t>
  </si>
  <si>
    <t>CHN-607-G09-M</t>
  </si>
  <si>
    <t>05-Jul-07</t>
  </si>
  <si>
    <t>01-Jul-07</t>
  </si>
  <si>
    <t>30-Jun-12</t>
  </si>
  <si>
    <t>CHN-708-G11-T</t>
  </si>
  <si>
    <t>25-Sep-08</t>
  </si>
  <si>
    <t>01-Oct-08</t>
  </si>
  <si>
    <t>30-Sep-10</t>
  </si>
  <si>
    <t>21-May-10</t>
  </si>
  <si>
    <t>CHN-809-G12-T</t>
  </si>
  <si>
    <t>14-Sep-09</t>
  </si>
  <si>
    <t>01-Oct-09</t>
  </si>
  <si>
    <t>S</t>
  </si>
  <si>
    <t>CHN-S10-G13-M</t>
  </si>
  <si>
    <t>27-Jul-10</t>
  </si>
  <si>
    <t>01-Jul-10</t>
  </si>
  <si>
    <t>Fiji</t>
  </si>
  <si>
    <t>KPMG</t>
  </si>
  <si>
    <t>Ministry of Health</t>
  </si>
  <si>
    <t>FJI-S10-G01-T</t>
  </si>
  <si>
    <t>01-May-10</t>
  </si>
  <si>
    <t>Indonesia</t>
  </si>
  <si>
    <t>PwC</t>
  </si>
  <si>
    <t>Directorate of Directly Transmitted Disease Control of the Ministry of Health of the Government of t</t>
  </si>
  <si>
    <t>IND-102-G03-H-00</t>
  </si>
  <si>
    <t>11-Jun-03</t>
  </si>
  <si>
    <t>01-Jul-03</t>
  </si>
  <si>
    <t>31-Dec-07</t>
  </si>
  <si>
    <t>21-Dec-06</t>
  </si>
  <si>
    <t>3   Includes total number of prospective grants approved (i.e. including components where more than one grant will be assigned) and grants for which funding was formerly provided (i.e. closed grants)</t>
  </si>
  <si>
    <t>Single Stream Funding (SSF)</t>
  </si>
  <si>
    <t xml:space="preserve">1   "Current Committed Funds" (CCF) refers to funding in Single Stream Funding (SSF) proposals / grants </t>
  </si>
  <si>
    <t>31-Jul-10</t>
  </si>
  <si>
    <t>GLOBAL FUND GRANTS - PROGRESS DETAILS:  ALL GRANTS (in USD Equivalents)</t>
  </si>
  <si>
    <t>Country1</t>
  </si>
  <si>
    <t>Local Fund Agent2</t>
  </si>
  <si>
    <t>Rnd3</t>
  </si>
  <si>
    <t>Disease Component</t>
  </si>
  <si>
    <t>Source</t>
  </si>
  <si>
    <t>Approved Grant Amount (USD)4</t>
  </si>
  <si>
    <t>Total Lifetime Budgets (USD)</t>
  </si>
  <si>
    <t>Principal Recipient</t>
  </si>
  <si>
    <t>PR Type5</t>
  </si>
  <si>
    <t>Grant Number</t>
  </si>
  <si>
    <t>Grant Signature Date</t>
  </si>
  <si>
    <t>Program Start Date</t>
  </si>
  <si>
    <t>Program End Date</t>
  </si>
  <si>
    <t>Grant Amount (USD)</t>
  </si>
  <si>
    <t>Amount Disbursed (USD)</t>
  </si>
  <si>
    <t>Most Recent Disbursement</t>
  </si>
  <si>
    <t>Phase 1 / Current Committed Funds6</t>
  </si>
  <si>
    <t>Phase 2</t>
  </si>
  <si>
    <t>RCC 1</t>
  </si>
  <si>
    <t>Date</t>
  </si>
  <si>
    <t>Rating7</t>
  </si>
  <si>
    <t>No.</t>
  </si>
  <si>
    <t>REGION:  EAST ASIA &amp; THE PACIFIC</t>
  </si>
  <si>
    <t>Cambodia</t>
  </si>
  <si>
    <t>STI</t>
  </si>
  <si>
    <t>1</t>
  </si>
  <si>
    <t>(G2)</t>
  </si>
  <si>
    <t>The Ministry of Health of the Government of the Kingdom of Cambodia</t>
  </si>
  <si>
    <t>Gov: MOH</t>
  </si>
  <si>
    <t>CAM-102-G01-H-00  (Closed)</t>
  </si>
  <si>
    <t>27-Jan-03</t>
  </si>
  <si>
    <t>01-Sep-03</t>
  </si>
  <si>
    <t>31-Aug-06</t>
  </si>
  <si>
    <t>03-May-06</t>
  </si>
  <si>
    <t>B1</t>
  </si>
  <si>
    <t>9</t>
  </si>
  <si>
    <t>2</t>
  </si>
  <si>
    <t>The Ministry of Health of the Government of Cambodia</t>
  </si>
  <si>
    <t>CAM-202-G02-H-00</t>
  </si>
  <si>
    <t>14-Oct-03</t>
  </si>
  <si>
    <t>01-Jan-04</t>
  </si>
  <si>
    <t>31-Dec-08</t>
  </si>
  <si>
    <t>03-Apr-09</t>
  </si>
  <si>
    <t>A1</t>
  </si>
  <si>
    <t>16</t>
  </si>
  <si>
    <t>(M)</t>
  </si>
  <si>
    <t>CAM-202-G03-M-00, (G2)</t>
  </si>
  <si>
    <t>11-May-09</t>
  </si>
  <si>
    <t>A2</t>
  </si>
  <si>
    <t>15</t>
  </si>
  <si>
    <t>Natinal Centre for Parasitology, Entomology and Malaria Control (CNM)</t>
  </si>
  <si>
    <t>CAM-202-G13-M, (G3)</t>
  </si>
  <si>
    <t>15-May-09</t>
  </si>
  <si>
    <t>01-May-09</t>
  </si>
  <si>
    <t>30-Apr-12</t>
  </si>
  <si>
    <t>11-May-10</t>
  </si>
  <si>
    <t>TB</t>
  </si>
  <si>
    <t>CAM-202-G04-T-00</t>
  </si>
  <si>
    <t>17-Oct-08</t>
  </si>
  <si>
    <t>A</t>
  </si>
  <si>
    <t>13</t>
  </si>
  <si>
    <t>4</t>
  </si>
  <si>
    <t>CAM-405-G05-H</t>
  </si>
  <si>
    <t>24-Jun-05</t>
  </si>
  <si>
    <t>01-Sep-05</t>
  </si>
  <si>
    <t>31-Aug-10</t>
  </si>
  <si>
    <t>14-May-10</t>
  </si>
  <si>
    <t>11</t>
  </si>
  <si>
    <t>CAM-405-G06-M</t>
  </si>
  <si>
    <t>5</t>
  </si>
  <si>
    <t>CAM-506-G07-H</t>
  </si>
  <si>
    <t>30-Aug-06</t>
  </si>
  <si>
    <t>01-Oct-06</t>
  </si>
  <si>
    <t>30-Sep-11</t>
  </si>
  <si>
    <t>02-Jun-10</t>
  </si>
  <si>
    <t>CAM-506-G08-S</t>
  </si>
  <si>
    <t>26-Sep-06</t>
  </si>
  <si>
    <t>01-Nov-06</t>
  </si>
  <si>
    <t>31-Oct-11</t>
  </si>
  <si>
    <t>23-Apr-10</t>
  </si>
  <si>
    <t>B2</t>
  </si>
  <si>
    <t>8</t>
  </si>
  <si>
    <t>CAM-506-G09-T</t>
  </si>
  <si>
    <t>09-Apr-10</t>
  </si>
  <si>
    <t>Footnotes</t>
  </si>
  <si>
    <t>Round 8* (please refer to notes below)</t>
  </si>
  <si>
    <t xml:space="preserve"> - The USD equivalent of a Euro disbursement is initially calculated using the latest month-end exchange rate from OANDA.com and is replaced by the actual USD equivalent on the date of disbursement, once confirmed by the Trustee.</t>
  </si>
  <si>
    <t xml:space="preserve"> - The USD equivalent of a Euro grant comprises the sum of disbursements made (valued in USD on the date of transfer from the Trustee), plus the undisbursed portion of the grant calculated using the latest month-end exchange rate from OANDA.com.</t>
  </si>
  <si>
    <t>Round 9*</t>
  </si>
  <si>
    <t>Round 9* (please refer to notes below)</t>
  </si>
  <si>
    <t>- Phase 1 funding:  the Board approved a total upper ceiling of US$ 2.75 billion for Round 8 and US$ 2.38 billion for Round 9 (including US$ 390 million for National Strategy Applications).  The Global Fund Secretariat will be working with countries to find efficiencies in all proposals to bring the total approved funding for these rounds</t>
  </si>
  <si>
    <t xml:space="preserve">   at or below these ceiling amounts.</t>
  </si>
  <si>
    <t xml:space="preserve">  requested in NSAs for implementation periods beyond the first two years). These limitations, as well as the limitations placed on Round 8 Phase 2 in the decision entitled “Funding Decisions” made at the 18th Board meeting (GF/B18/DP13, paragraph 2) shall be increased from 75% to 90% when new resources become available,</t>
  </si>
  <si>
    <t xml:space="preserve">  subject to approval by the Board at that time.</t>
  </si>
  <si>
    <t>- Phase 2 funding: approval by the Board of additional commitments for Round 9 proposals and National Strategy Applications shall be subject to a collective maximum limit of US$2.852 billion (being 75% of the amounts requested in Round 9 proposals for the third, fourth and fifth year of implementation and 75% of the amounts</t>
  </si>
  <si>
    <t>Special Notes for Phase 1 / Phase 2 funding for Round 8 and Round 9 (including National Strategy Applications, First Learning Wave [NSA1]):</t>
  </si>
  <si>
    <t>P1/CCF</t>
  </si>
  <si>
    <t xml:space="preserve">Phase 1 (P1) / Current Committed Funds (CCF)1
Phase 2 (P2)
Rolling Continuation Channel (RCC1)
</t>
  </si>
  <si>
    <t>Countries2</t>
  </si>
  <si>
    <t>Grants3</t>
  </si>
  <si>
    <t>2    Countries:</t>
  </si>
  <si>
    <t>EASTERN EUROPE &amp; CENTRAL ASIA</t>
  </si>
  <si>
    <t xml:space="preserve">LATIN AMERICA &amp; THE CARIBBEAN </t>
  </si>
  <si>
    <t>NORTH AFRICA &amp; THE MIDDLE EAST</t>
  </si>
  <si>
    <t>SOUTH ASIA</t>
  </si>
  <si>
    <t>East Asia &amp; the Pacific</t>
  </si>
  <si>
    <t>Eastern Europe &amp; Central Asia</t>
  </si>
  <si>
    <t>Latin America &amp; the Caribbean</t>
  </si>
  <si>
    <t>North Africa &amp; the Middle East</t>
  </si>
  <si>
    <t>South Asia</t>
  </si>
  <si>
    <t>ALL ROUNDS</t>
  </si>
  <si>
    <t>BY ROUND: ALL REGIONS</t>
  </si>
  <si>
    <t>BY REGION: ALL ROUNDS</t>
  </si>
  <si>
    <t>DETAIL BY REGION</t>
  </si>
  <si>
    <t>- Countries included in more than one round are counted only once in "ALL ROUNDS" OR "ALL REGIONS"</t>
  </si>
  <si>
    <t>- Non-country-specific grants are not counted in country totals</t>
  </si>
  <si>
    <t>Sub-Saharan Africa:  East Africa</t>
  </si>
  <si>
    <t>Sub-Saharan Africa:  Southern Africa</t>
  </si>
  <si>
    <t>Sub-Saharan Africa:  West &amp; Central Africa</t>
  </si>
  <si>
    <t>SUB-SAHARAN AFRICA:  SOUTHERN AFRICA</t>
  </si>
  <si>
    <t>SUB-SAHARAN AFRICA:  WEST &amp; CENTRAL AFRICA</t>
  </si>
  <si>
    <t>SUB-SAHARAN AFRICA:  EAST AFRICA</t>
  </si>
  <si>
    <t>Sub-Saharan Africa: East Africa</t>
  </si>
  <si>
    <t>Sub-Saharan Africa: Southern Africa</t>
  </si>
  <si>
    <t>Sub-Saharan Africa: West &amp; Central Africa</t>
  </si>
  <si>
    <t>Total</t>
  </si>
  <si>
    <t>P1</t>
  </si>
  <si>
    <t>P2</t>
  </si>
  <si>
    <t xml:space="preserve">Approved Amount (in USD) </t>
  </si>
  <si>
    <t>Grant Amount (in USD)</t>
  </si>
  <si>
    <t>Amount Disbursed (in USD)</t>
  </si>
  <si>
    <t>TOTAL</t>
  </si>
  <si>
    <t>GLOBAL FUND GRANTS - PROGRESS SUMMARY (in USD)</t>
  </si>
  <si>
    <t>Round 5</t>
  </si>
  <si>
    <t>General Notes</t>
  </si>
  <si>
    <t>Section Headings:</t>
  </si>
  <si>
    <t>- Approved Proposals: includes all proposal amounts approved by the Board</t>
  </si>
  <si>
    <t>- Grant Agreements: includes all amounts related to signed grants (re: grants signed by both the PR and GFATM Secretariat)</t>
  </si>
  <si>
    <t>- Disbursements: includes all disbursemements made (where instructions to disburse have been sent to the Trustee )</t>
  </si>
  <si>
    <t>Euro grants:</t>
  </si>
  <si>
    <t>Round 6</t>
  </si>
  <si>
    <t>HIV/AIDS</t>
  </si>
  <si>
    <t>Malaria</t>
  </si>
  <si>
    <t>Tuberculosis</t>
  </si>
  <si>
    <t>HIV/TB</t>
  </si>
  <si>
    <t>HSS</t>
  </si>
  <si>
    <t>Integrated</t>
  </si>
  <si>
    <t>BY DISEASE / COMPONENT: ALL ROUNDS</t>
  </si>
  <si>
    <t>ALL DISEASES / COMPONENTS</t>
  </si>
  <si>
    <t>ACTIVE / CLOSED GRANTS (ALL ROUNDS)</t>
  </si>
  <si>
    <t>Round 7</t>
  </si>
  <si>
    <t xml:space="preserve"> - For Rounds 1 - 4, only the Phase 2 portion of grants are eligible for denomination in Euro</t>
  </si>
  <si>
    <t xml:space="preserve"> - For Round 5 onwards, both Phase 1 and Phase 2 portions of grants are eligible for denomination in Euro</t>
  </si>
  <si>
    <t>Still Active</t>
  </si>
  <si>
    <t>No Longer Active</t>
  </si>
  <si>
    <t>Round 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</si>
</sst>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SFr.&quot;\ #,##0;&quot;SFr.&quot;\ \-#,##0"/>
    <numFmt numFmtId="193" formatCode="&quot;SFr.&quot;\ #,##0;[Red]&quot;SFr.&quot;\ \-#,##0"/>
    <numFmt numFmtId="194" formatCode="&quot;SFr.&quot;\ #,##0.00;&quot;SFr.&quot;\ \-#,##0.00"/>
    <numFmt numFmtId="195" formatCode="&quot;SFr.&quot;\ #,##0.00;[Red]&quot;SFr.&quot;\ \-#,##0.00"/>
    <numFmt numFmtId="196" formatCode="_ &quot;SFr.&quot;\ * #,##0_ ;_ &quot;SFr.&quot;\ * \-#,##0_ ;_ &quot;SFr.&quot;\ * &quot;-&quot;_ ;_ @_ "/>
    <numFmt numFmtId="197" formatCode="_ &quot;SFr.&quot;\ * #,##0.00_ ;_ &quot;SFr.&quot;\ * \-#,##0.00_ ;_ &quot;SFr.&quot;\ * &quot;-&quot;??_ ;_ @_ "/>
    <numFmt numFmtId="198" formatCode="[$-409]dddd\,\ mmmm\ dd\,\ yyyy"/>
    <numFmt numFmtId="199" formatCode="[$-409]d\-mmm\-yy;@"/>
    <numFmt numFmtId="200" formatCode="_(* #,##0.0_);_(* \(#,##0.0\);_(* &quot;-&quot;??_);_(@_)"/>
    <numFmt numFmtId="201" formatCode="_(* #,##0_);_(* \(#,##0\);_(* &quot;-&quot;??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quot;$&quot;#,##0"/>
    <numFmt numFmtId="208" formatCode="mm/dd/yy"/>
    <numFmt numFmtId="209" formatCode="[$-409]h:mm:ss\ AM/PM"/>
    <numFmt numFmtId="210" formatCode="#,##0.00000"/>
    <numFmt numFmtId="211" formatCode="#,##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dd\-mmm\-yy"/>
  </numFmts>
  <fonts count="41">
    <font>
      <sz val="10"/>
      <name val="Arial"/>
      <family val="0"/>
    </font>
    <font>
      <b/>
      <sz val="10"/>
      <name val="Arial"/>
      <family val="2"/>
    </font>
    <font>
      <sz val="8"/>
      <name val="Arial"/>
      <family val="2"/>
    </font>
    <font>
      <b/>
      <sz val="9"/>
      <color indexed="8"/>
      <name val="Arial"/>
      <family val="2"/>
    </font>
    <font>
      <sz val="9"/>
      <color indexed="8"/>
      <name val="Arial"/>
      <family val="2"/>
    </font>
    <font>
      <b/>
      <sz val="10"/>
      <color indexed="8"/>
      <name val="Arial"/>
      <family val="2"/>
    </font>
    <font>
      <b/>
      <sz val="9"/>
      <name val="Arial"/>
      <family val="2"/>
    </font>
    <font>
      <sz val="11"/>
      <name val="Arial"/>
      <family val="2"/>
    </font>
    <font>
      <b/>
      <sz val="11"/>
      <color indexed="8"/>
      <name val="Arial"/>
      <family val="2"/>
    </font>
    <font>
      <u val="single"/>
      <sz val="8"/>
      <color indexed="8"/>
      <name val="Arial"/>
      <family val="2"/>
    </font>
    <font>
      <b/>
      <sz val="12"/>
      <name val="Arial"/>
      <family val="2"/>
    </font>
    <font>
      <b/>
      <i/>
      <sz val="12"/>
      <color indexed="18"/>
      <name val="Times New Roman"/>
      <family val="1"/>
    </font>
    <font>
      <b/>
      <sz val="20"/>
      <name val="Arial"/>
      <family val="2"/>
    </font>
    <font>
      <b/>
      <i/>
      <sz val="16"/>
      <color indexed="18"/>
      <name val="Times New Roman"/>
      <family val="1"/>
    </font>
    <font>
      <u val="single"/>
      <sz val="10"/>
      <color indexed="12"/>
      <name val="Arial"/>
      <family val="2"/>
    </font>
    <font>
      <u val="single"/>
      <sz val="10"/>
      <color indexed="36"/>
      <name val="Arial"/>
      <family val="2"/>
    </font>
    <font>
      <b/>
      <sz val="14"/>
      <color indexed="8"/>
      <name val="Arial"/>
      <family val="2"/>
    </font>
    <font>
      <u val="single"/>
      <sz val="8"/>
      <name val="Arial"/>
      <family val="2"/>
    </font>
    <font>
      <u val="single"/>
      <sz val="10"/>
      <name val="Arial"/>
      <family val="0"/>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18"/>
      <name val="Arial"/>
      <family val="0"/>
    </font>
    <font>
      <b/>
      <sz val="13.5"/>
      <name val="Arial"/>
      <family val="0"/>
    </font>
    <font>
      <b/>
      <sz val="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mediumGray">
        <fgColor indexed="22"/>
        <bgColor indexed="9"/>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style="medium"/>
      <right style="medium"/>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thin"/>
      <top>
        <color indexed="63"/>
      </top>
      <bottom style="thin"/>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color indexed="8"/>
      </left>
      <right>
        <color indexed="8"/>
      </right>
      <top style="medium">
        <color indexed="8"/>
      </top>
      <bottom>
        <color indexed="8"/>
      </bottom>
    </border>
    <border>
      <left style="thin">
        <color indexed="8"/>
      </left>
      <right style="thin">
        <color indexed="8"/>
      </right>
      <top style="medium">
        <color indexed="8"/>
      </top>
      <bottom>
        <color indexed="8"/>
      </bottom>
    </border>
    <border>
      <left>
        <color indexed="8"/>
      </left>
      <right>
        <color indexed="8"/>
      </right>
      <top style="thick">
        <color indexed="8"/>
      </top>
      <bottom>
        <color indexed="8"/>
      </bottom>
    </border>
    <border>
      <left style="thin">
        <color indexed="8"/>
      </left>
      <right style="thin">
        <color indexed="8"/>
      </right>
      <top style="thick">
        <color indexed="8"/>
      </top>
      <bottom>
        <color indexed="8"/>
      </bottom>
    </border>
    <border>
      <left style="thin"/>
      <right style="thin"/>
      <top>
        <color indexed="63"/>
      </top>
      <bottom style="thin"/>
    </border>
    <border>
      <left style="thin"/>
      <right>
        <color indexed="63"/>
      </right>
      <top>
        <color indexed="63"/>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6"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4" fillId="0" borderId="2" applyNumberFormat="0" applyFill="0" applyAlignment="0" applyProtection="0"/>
    <xf numFmtId="0" fontId="36"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2"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7" borderId="1" applyNumberFormat="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28" fillId="4"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25" fillId="7" borderId="1" applyNumberFormat="0" applyAlignment="0" applyProtection="0"/>
    <xf numFmtId="0" fontId="26" fillId="3" borderId="0" applyNumberFormat="0" applyBorder="0" applyAlignment="0" applyProtection="0"/>
    <xf numFmtId="0" fontId="24" fillId="0" borderId="2" applyNumberFormat="0" applyFill="0" applyAlignment="0" applyProtection="0"/>
    <xf numFmtId="0" fontId="27" fillId="23" borderId="0" applyNumberFormat="0" applyBorder="0" applyAlignment="0" applyProtection="0"/>
    <xf numFmtId="0" fontId="27" fillId="23" borderId="0" applyNumberFormat="0" applyBorder="0" applyAlignment="0" applyProtection="0"/>
    <xf numFmtId="0" fontId="0" fillId="0" borderId="0">
      <alignment/>
      <protection/>
    </xf>
    <xf numFmtId="0" fontId="0" fillId="22" borderId="4"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21" borderId="3" applyNumberFormat="0" applyAlignment="0" applyProtection="0"/>
    <xf numFmtId="0" fontId="22" fillId="0" borderId="0" applyNumberFormat="0" applyFill="0" applyBorder="0" applyAlignment="0" applyProtection="0"/>
  </cellStyleXfs>
  <cellXfs count="208">
    <xf numFmtId="0" fontId="0" fillId="0" borderId="0" xfId="0" applyAlignment="1">
      <alignment/>
    </xf>
    <xf numFmtId="0" fontId="4" fillId="0" borderId="0" xfId="0" applyFont="1" applyAlignment="1">
      <alignment/>
    </xf>
    <xf numFmtId="3" fontId="4" fillId="0" borderId="0" xfId="0" applyNumberFormat="1" applyFont="1" applyAlignment="1">
      <alignment/>
    </xf>
    <xf numFmtId="0" fontId="5" fillId="0" borderId="0" xfId="0" applyFont="1" applyAlignment="1">
      <alignment/>
    </xf>
    <xf numFmtId="0" fontId="0" fillId="0" borderId="0" xfId="0" applyFill="1" applyAlignment="1">
      <alignment/>
    </xf>
    <xf numFmtId="0" fontId="1" fillId="0" borderId="0" xfId="0" applyFont="1" applyFill="1" applyBorder="1" applyAlignment="1">
      <alignment wrapText="1"/>
    </xf>
    <xf numFmtId="0" fontId="6" fillId="0" borderId="0" xfId="82" applyFont="1" applyAlignment="1">
      <alignment horizontal="right"/>
      <protection/>
    </xf>
    <xf numFmtId="0" fontId="5" fillId="0" borderId="10" xfId="0" applyFont="1" applyBorder="1" applyAlignment="1">
      <alignment/>
    </xf>
    <xf numFmtId="0" fontId="7" fillId="0" borderId="0" xfId="0" applyFont="1" applyAlignment="1">
      <alignment/>
    </xf>
    <xf numFmtId="9" fontId="4" fillId="0" borderId="0" xfId="85" applyFont="1" applyBorder="1" applyAlignment="1">
      <alignment horizontal="center"/>
    </xf>
    <xf numFmtId="0" fontId="9" fillId="0" borderId="0" xfId="0" applyFont="1" applyFill="1" applyBorder="1" applyAlignment="1">
      <alignment/>
    </xf>
    <xf numFmtId="0" fontId="2" fillId="0" borderId="0" xfId="0" applyFont="1" applyAlignment="1">
      <alignment/>
    </xf>
    <xf numFmtId="0" fontId="2" fillId="0" borderId="0" xfId="82" applyFont="1" applyAlignment="1" quotePrefix="1">
      <alignment horizontal="left" indent="1"/>
      <protection/>
    </xf>
    <xf numFmtId="15" fontId="6" fillId="0" borderId="0" xfId="82" applyNumberFormat="1" applyFont="1" quotePrefix="1">
      <alignment/>
      <protection/>
    </xf>
    <xf numFmtId="0" fontId="5" fillId="0" borderId="0" xfId="0" applyFont="1" applyBorder="1" applyAlignment="1">
      <alignment/>
    </xf>
    <xf numFmtId="0" fontId="5" fillId="0" borderId="11" xfId="0" applyFont="1" applyBorder="1" applyAlignment="1">
      <alignment/>
    </xf>
    <xf numFmtId="0" fontId="6" fillId="0" borderId="12"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0" fillId="0" borderId="0" xfId="0" applyFill="1" applyBorder="1" applyAlignment="1">
      <alignment/>
    </xf>
    <xf numFmtId="0" fontId="1" fillId="0" borderId="13" xfId="0" applyFont="1" applyFill="1" applyBorder="1" applyAlignment="1">
      <alignment horizontal="center"/>
    </xf>
    <xf numFmtId="0" fontId="1" fillId="0" borderId="13" xfId="0" applyFont="1" applyFill="1" applyBorder="1" applyAlignment="1">
      <alignment horizontal="center" wrapText="1"/>
    </xf>
    <xf numFmtId="3" fontId="3" fillId="0" borderId="13" xfId="0" applyNumberFormat="1" applyFont="1" applyFill="1" applyBorder="1" applyAlignment="1">
      <alignment/>
    </xf>
    <xf numFmtId="3" fontId="8" fillId="0" borderId="13" xfId="0" applyNumberFormat="1" applyFont="1" applyFill="1" applyBorder="1" applyAlignment="1">
      <alignment/>
    </xf>
    <xf numFmtId="9" fontId="4" fillId="0" borderId="0" xfId="85" applyFont="1" applyFill="1" applyBorder="1" applyAlignment="1">
      <alignment horizontal="center"/>
    </xf>
    <xf numFmtId="9" fontId="4" fillId="0" borderId="13" xfId="85" applyFont="1" applyFill="1" applyBorder="1" applyAlignment="1">
      <alignment horizontal="center"/>
    </xf>
    <xf numFmtId="3" fontId="4" fillId="0" borderId="0" xfId="0" applyNumberFormat="1" applyFont="1" applyFill="1" applyBorder="1" applyAlignment="1">
      <alignment/>
    </xf>
    <xf numFmtId="0" fontId="4" fillId="0" borderId="0" xfId="0" applyFont="1" applyFill="1" applyBorder="1" applyAlignment="1">
      <alignment/>
    </xf>
    <xf numFmtId="0" fontId="1" fillId="0" borderId="14" xfId="0" applyFont="1" applyFill="1" applyBorder="1" applyAlignment="1">
      <alignment horizontal="center"/>
    </xf>
    <xf numFmtId="0" fontId="1" fillId="0" borderId="14" xfId="0" applyFont="1" applyFill="1" applyBorder="1" applyAlignment="1">
      <alignment horizontal="center" wrapText="1"/>
    </xf>
    <xf numFmtId="3" fontId="4" fillId="0" borderId="14" xfId="0" applyNumberFormat="1" applyFont="1" applyFill="1" applyBorder="1" applyAlignment="1">
      <alignment/>
    </xf>
    <xf numFmtId="0" fontId="5" fillId="0" borderId="15" xfId="0" applyFont="1" applyBorder="1" applyAlignment="1">
      <alignment/>
    </xf>
    <xf numFmtId="0" fontId="5" fillId="0" borderId="13" xfId="0" applyFont="1" applyBorder="1" applyAlignment="1">
      <alignment/>
    </xf>
    <xf numFmtId="3" fontId="4" fillId="0" borderId="13" xfId="0" applyNumberFormat="1" applyFont="1" applyFill="1" applyBorder="1" applyAlignment="1">
      <alignment/>
    </xf>
    <xf numFmtId="0" fontId="13" fillId="0" borderId="0" xfId="0" applyFont="1" applyFill="1" applyBorder="1" applyAlignment="1">
      <alignment/>
    </xf>
    <xf numFmtId="0" fontId="11"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13" fillId="0" borderId="12" xfId="0" applyFont="1" applyFill="1" applyBorder="1" applyAlignment="1">
      <alignment vertical="center"/>
    </xf>
    <xf numFmtId="3" fontId="4" fillId="0" borderId="13" xfId="0" applyNumberFormat="1" applyFont="1" applyFill="1" applyBorder="1" applyAlignment="1">
      <alignment horizontal="right"/>
    </xf>
    <xf numFmtId="3" fontId="3" fillId="0" borderId="13" xfId="0" applyNumberFormat="1" applyFont="1" applyFill="1" applyBorder="1" applyAlignment="1">
      <alignment horizontal="right"/>
    </xf>
    <xf numFmtId="0" fontId="1" fillId="0" borderId="0" xfId="0" applyFont="1" applyFill="1" applyBorder="1" applyAlignment="1">
      <alignment horizontal="center" wrapText="1"/>
    </xf>
    <xf numFmtId="3" fontId="3" fillId="0" borderId="16" xfId="0" applyNumberFormat="1" applyFont="1" applyBorder="1" applyAlignment="1">
      <alignment/>
    </xf>
    <xf numFmtId="3" fontId="3" fillId="0" borderId="17" xfId="0" applyNumberFormat="1" applyFont="1" applyBorder="1" applyAlignment="1">
      <alignment/>
    </xf>
    <xf numFmtId="3" fontId="3" fillId="0" borderId="18" xfId="0" applyNumberFormat="1" applyFont="1" applyBorder="1" applyAlignment="1">
      <alignment/>
    </xf>
    <xf numFmtId="9" fontId="4" fillId="0" borderId="16" xfId="85" applyFont="1" applyBorder="1" applyAlignment="1">
      <alignment/>
    </xf>
    <xf numFmtId="9" fontId="4" fillId="0" borderId="17" xfId="85" applyFont="1" applyBorder="1" applyAlignment="1">
      <alignment/>
    </xf>
    <xf numFmtId="3" fontId="4" fillId="0" borderId="19" xfId="0" applyNumberFormat="1" applyFont="1" applyBorder="1" applyAlignment="1">
      <alignment horizontal="right"/>
    </xf>
    <xf numFmtId="3" fontId="4" fillId="0" borderId="20" xfId="0" applyNumberFormat="1" applyFont="1" applyBorder="1" applyAlignment="1">
      <alignment horizontal="right"/>
    </xf>
    <xf numFmtId="3" fontId="4" fillId="0" borderId="17" xfId="0" applyNumberFormat="1" applyFont="1" applyBorder="1" applyAlignment="1">
      <alignment horizontal="right"/>
    </xf>
    <xf numFmtId="3" fontId="4" fillId="0" borderId="14" xfId="0" applyNumberFormat="1" applyFont="1" applyBorder="1" applyAlignment="1">
      <alignment horizontal="right"/>
    </xf>
    <xf numFmtId="0" fontId="8" fillId="0" borderId="21" xfId="0" applyFont="1" applyFill="1" applyBorder="1" applyAlignment="1">
      <alignment/>
    </xf>
    <xf numFmtId="3" fontId="8" fillId="0" borderId="22" xfId="0" applyNumberFormat="1" applyFont="1" applyFill="1" applyBorder="1" applyAlignment="1">
      <alignment/>
    </xf>
    <xf numFmtId="3" fontId="8" fillId="0" borderId="23" xfId="0" applyNumberFormat="1" applyFont="1" applyFill="1" applyBorder="1" applyAlignment="1">
      <alignment/>
    </xf>
    <xf numFmtId="9" fontId="8" fillId="0" borderId="22" xfId="0" applyNumberFormat="1" applyFont="1" applyFill="1" applyBorder="1" applyAlignment="1">
      <alignment/>
    </xf>
    <xf numFmtId="0" fontId="5" fillId="0" borderId="24" xfId="0" applyFont="1" applyFill="1" applyBorder="1" applyAlignment="1">
      <alignment/>
    </xf>
    <xf numFmtId="3" fontId="3" fillId="0" borderId="25" xfId="0" applyNumberFormat="1" applyFont="1" applyFill="1" applyBorder="1" applyAlignment="1">
      <alignment horizontal="right"/>
    </xf>
    <xf numFmtId="3" fontId="3" fillId="0" borderId="26" xfId="0" applyNumberFormat="1" applyFont="1" applyFill="1" applyBorder="1" applyAlignment="1">
      <alignment horizontal="right"/>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4" fontId="16" fillId="0" borderId="27" xfId="0" applyNumberFormat="1" applyFont="1" applyFill="1" applyBorder="1" applyAlignment="1">
      <alignment horizontal="right"/>
    </xf>
    <xf numFmtId="3" fontId="3" fillId="0" borderId="28" xfId="0" applyNumberFormat="1" applyFont="1" applyBorder="1" applyAlignment="1">
      <alignment/>
    </xf>
    <xf numFmtId="3" fontId="3" fillId="0" borderId="29" xfId="0" applyNumberFormat="1" applyFont="1" applyBorder="1" applyAlignment="1">
      <alignment/>
    </xf>
    <xf numFmtId="0" fontId="5" fillId="0" borderId="27" xfId="0" applyFont="1" applyBorder="1" applyAlignment="1">
      <alignment/>
    </xf>
    <xf numFmtId="3" fontId="8" fillId="0" borderId="30" xfId="0" applyNumberFormat="1" applyFont="1" applyFill="1" applyBorder="1" applyAlignment="1">
      <alignment/>
    </xf>
    <xf numFmtId="0" fontId="1" fillId="24" borderId="31" xfId="0" applyFont="1" applyFill="1" applyBorder="1" applyAlignment="1">
      <alignment horizontal="center" wrapText="1"/>
    </xf>
    <xf numFmtId="9" fontId="4" fillId="24" borderId="0" xfId="85" applyFont="1" applyFill="1" applyBorder="1" applyAlignment="1">
      <alignment/>
    </xf>
    <xf numFmtId="9" fontId="8" fillId="24" borderId="32" xfId="0" applyNumberFormat="1" applyFont="1" applyFill="1" applyBorder="1" applyAlignment="1">
      <alignment/>
    </xf>
    <xf numFmtId="3" fontId="4" fillId="24" borderId="33" xfId="0" applyNumberFormat="1" applyFont="1" applyFill="1" applyBorder="1" applyAlignment="1">
      <alignment horizontal="right"/>
    </xf>
    <xf numFmtId="3" fontId="4" fillId="24" borderId="0" xfId="0" applyNumberFormat="1" applyFont="1" applyFill="1" applyBorder="1" applyAlignment="1">
      <alignment horizontal="right"/>
    </xf>
    <xf numFmtId="3" fontId="3" fillId="24" borderId="31" xfId="0" applyNumberFormat="1" applyFont="1" applyFill="1" applyBorder="1" applyAlignment="1">
      <alignment horizontal="right"/>
    </xf>
    <xf numFmtId="3" fontId="3" fillId="0" borderId="22" xfId="0" applyNumberFormat="1" applyFont="1" applyFill="1" applyBorder="1" applyAlignment="1">
      <alignment/>
    </xf>
    <xf numFmtId="0" fontId="17" fillId="0" borderId="0" xfId="0" applyFont="1" applyAlignment="1">
      <alignment/>
    </xf>
    <xf numFmtId="0" fontId="2" fillId="0" borderId="0" xfId="0" applyFont="1" applyAlignment="1" quotePrefix="1">
      <alignment horizontal="left" indent="1"/>
    </xf>
    <xf numFmtId="0" fontId="2" fillId="0" borderId="0" xfId="0" applyFont="1" applyAlignment="1" quotePrefix="1">
      <alignment horizontal="left" indent="3"/>
    </xf>
    <xf numFmtId="0" fontId="2" fillId="0" borderId="0" xfId="0" applyFont="1" applyAlignment="1">
      <alignment horizontal="left" indent="1"/>
    </xf>
    <xf numFmtId="0" fontId="2" fillId="0" borderId="0" xfId="0" applyFont="1" applyAlignment="1">
      <alignment horizontal="left" indent="3"/>
    </xf>
    <xf numFmtId="3" fontId="8" fillId="0" borderId="34" xfId="0" applyNumberFormat="1" applyFont="1" applyFill="1" applyBorder="1" applyAlignment="1">
      <alignment/>
    </xf>
    <xf numFmtId="3" fontId="3" fillId="24" borderId="27" xfId="0" applyNumberFormat="1" applyFont="1" applyFill="1" applyBorder="1" applyAlignment="1">
      <alignment/>
    </xf>
    <xf numFmtId="0" fontId="1" fillId="20" borderId="26" xfId="0" applyFont="1" applyFill="1" applyBorder="1" applyAlignment="1">
      <alignment horizontal="center" wrapText="1"/>
    </xf>
    <xf numFmtId="3" fontId="3" fillId="24" borderId="0" xfId="0" applyNumberFormat="1" applyFont="1" applyFill="1" applyBorder="1" applyAlignment="1">
      <alignment/>
    </xf>
    <xf numFmtId="3" fontId="8" fillId="24" borderId="32" xfId="0" applyNumberFormat="1" applyFont="1" applyFill="1" applyBorder="1" applyAlignment="1">
      <alignment/>
    </xf>
    <xf numFmtId="9" fontId="4" fillId="24" borderId="27" xfId="85" applyFont="1" applyFill="1" applyBorder="1" applyAlignment="1">
      <alignment/>
    </xf>
    <xf numFmtId="3" fontId="8" fillId="20" borderId="32" xfId="0" applyNumberFormat="1" applyFont="1" applyFill="1" applyBorder="1" applyAlignment="1">
      <alignment/>
    </xf>
    <xf numFmtId="0" fontId="4" fillId="0" borderId="0" xfId="0" applyFont="1" applyFill="1" applyAlignment="1">
      <alignment/>
    </xf>
    <xf numFmtId="0" fontId="1" fillId="25" borderId="31" xfId="0" applyFont="1" applyFill="1" applyBorder="1" applyAlignment="1">
      <alignment horizontal="center" wrapText="1"/>
    </xf>
    <xf numFmtId="3" fontId="3" fillId="25" borderId="0" xfId="0" applyNumberFormat="1" applyFont="1" applyFill="1" applyBorder="1" applyAlignment="1">
      <alignment/>
    </xf>
    <xf numFmtId="3" fontId="3" fillId="25" borderId="27" xfId="0" applyNumberFormat="1" applyFont="1" applyFill="1" applyBorder="1" applyAlignment="1">
      <alignment/>
    </xf>
    <xf numFmtId="9" fontId="4" fillId="25" borderId="27" xfId="85" applyFont="1" applyFill="1" applyBorder="1" applyAlignment="1">
      <alignment/>
    </xf>
    <xf numFmtId="9" fontId="4" fillId="25" borderId="0" xfId="85" applyFont="1" applyFill="1" applyBorder="1" applyAlignment="1">
      <alignment/>
    </xf>
    <xf numFmtId="9" fontId="8" fillId="25" borderId="32" xfId="0" applyNumberFormat="1" applyFont="1" applyFill="1" applyBorder="1" applyAlignment="1">
      <alignment/>
    </xf>
    <xf numFmtId="3" fontId="3" fillId="25" borderId="14" xfId="0" applyNumberFormat="1" applyFont="1" applyFill="1" applyBorder="1" applyAlignment="1">
      <alignment/>
    </xf>
    <xf numFmtId="3" fontId="8" fillId="25" borderId="23" xfId="0" applyNumberFormat="1" applyFont="1" applyFill="1" applyBorder="1" applyAlignment="1">
      <alignment/>
    </xf>
    <xf numFmtId="3" fontId="3" fillId="25" borderId="18" xfId="0" applyNumberFormat="1" applyFont="1" applyFill="1" applyBorder="1" applyAlignment="1">
      <alignment/>
    </xf>
    <xf numFmtId="9" fontId="4" fillId="25" borderId="18" xfId="85" applyFont="1" applyFill="1" applyBorder="1" applyAlignment="1">
      <alignment/>
    </xf>
    <xf numFmtId="9" fontId="4" fillId="25" borderId="14" xfId="85" applyFont="1" applyFill="1" applyBorder="1" applyAlignment="1">
      <alignment/>
    </xf>
    <xf numFmtId="9" fontId="8" fillId="25" borderId="23" xfId="0" applyNumberFormat="1" applyFont="1" applyFill="1" applyBorder="1" applyAlignment="1">
      <alignment/>
    </xf>
    <xf numFmtId="3" fontId="4" fillId="25" borderId="20" xfId="0" applyNumberFormat="1" applyFont="1" applyFill="1" applyBorder="1" applyAlignment="1">
      <alignment horizontal="right"/>
    </xf>
    <xf numFmtId="3" fontId="4" fillId="25" borderId="14" xfId="0" applyNumberFormat="1" applyFont="1" applyFill="1" applyBorder="1" applyAlignment="1">
      <alignment horizontal="right"/>
    </xf>
    <xf numFmtId="3" fontId="3" fillId="25" borderId="26" xfId="0" applyNumberFormat="1" applyFont="1" applyFill="1" applyBorder="1" applyAlignment="1">
      <alignment horizontal="right"/>
    </xf>
    <xf numFmtId="3" fontId="8" fillId="25" borderId="23" xfId="0" applyNumberFormat="1" applyFont="1" applyFill="1" applyBorder="1" applyAlignment="1">
      <alignment/>
    </xf>
    <xf numFmtId="0" fontId="1" fillId="25" borderId="26" xfId="0" applyFont="1" applyFill="1" applyBorder="1" applyAlignment="1">
      <alignment horizontal="center" wrapText="1"/>
    </xf>
    <xf numFmtId="3" fontId="3" fillId="24" borderId="32" xfId="0" applyNumberFormat="1" applyFont="1" applyFill="1" applyBorder="1" applyAlignment="1">
      <alignment/>
    </xf>
    <xf numFmtId="3" fontId="5" fillId="0" borderId="22" xfId="0" applyNumberFormat="1" applyFont="1" applyFill="1" applyBorder="1" applyAlignment="1">
      <alignment/>
    </xf>
    <xf numFmtId="3" fontId="5" fillId="24" borderId="32" xfId="0" applyNumberFormat="1" applyFont="1" applyFill="1" applyBorder="1" applyAlignment="1">
      <alignment/>
    </xf>
    <xf numFmtId="3" fontId="5" fillId="25" borderId="32" xfId="0" applyNumberFormat="1" applyFont="1" applyFill="1" applyBorder="1" applyAlignment="1">
      <alignment/>
    </xf>
    <xf numFmtId="3" fontId="3" fillId="25" borderId="32" xfId="0" applyNumberFormat="1" applyFont="1" applyFill="1" applyBorder="1" applyAlignment="1">
      <alignment/>
    </xf>
    <xf numFmtId="3" fontId="3" fillId="0" borderId="14" xfId="0" applyNumberFormat="1" applyFont="1" applyFill="1" applyBorder="1" applyAlignment="1">
      <alignment/>
    </xf>
    <xf numFmtId="3" fontId="8" fillId="0" borderId="14" xfId="0" applyNumberFormat="1" applyFont="1" applyFill="1" applyBorder="1" applyAlignment="1">
      <alignment/>
    </xf>
    <xf numFmtId="9" fontId="4" fillId="0" borderId="14" xfId="85" applyFont="1" applyFill="1" applyBorder="1" applyAlignment="1">
      <alignment horizontal="center"/>
    </xf>
    <xf numFmtId="9" fontId="4" fillId="0" borderId="28" xfId="85" applyNumberFormat="1" applyFont="1" applyBorder="1" applyAlignment="1">
      <alignment/>
    </xf>
    <xf numFmtId="9" fontId="4" fillId="0" borderId="29" xfId="85" applyNumberFormat="1" applyFont="1" applyBorder="1" applyAlignment="1">
      <alignment/>
    </xf>
    <xf numFmtId="9" fontId="4" fillId="0" borderId="29" xfId="85" applyFont="1" applyBorder="1" applyAlignment="1">
      <alignment/>
    </xf>
    <xf numFmtId="9" fontId="8" fillId="0" borderId="34" xfId="0" applyNumberFormat="1" applyFont="1" applyFill="1" applyBorder="1" applyAlignment="1">
      <alignment/>
    </xf>
    <xf numFmtId="3" fontId="0" fillId="0" borderId="0" xfId="0" applyNumberFormat="1" applyAlignment="1">
      <alignment/>
    </xf>
    <xf numFmtId="201" fontId="4" fillId="0" borderId="0" xfId="63" applyNumberFormat="1" applyFont="1" applyBorder="1" applyAlignment="1">
      <alignment horizontal="center"/>
    </xf>
    <xf numFmtId="201" fontId="4" fillId="0" borderId="0" xfId="63" applyNumberFormat="1" applyFont="1" applyFill="1" applyBorder="1" applyAlignment="1">
      <alignment horizontal="center"/>
    </xf>
    <xf numFmtId="3" fontId="3" fillId="0" borderId="13" xfId="0" applyNumberFormat="1" applyFont="1" applyBorder="1" applyAlignment="1">
      <alignment/>
    </xf>
    <xf numFmtId="3" fontId="3" fillId="0" borderId="14" xfId="0" applyNumberFormat="1" applyFont="1" applyBorder="1" applyAlignment="1">
      <alignment/>
    </xf>
    <xf numFmtId="3" fontId="3" fillId="0" borderId="35" xfId="0" applyNumberFormat="1" applyFont="1" applyBorder="1" applyAlignment="1">
      <alignment/>
    </xf>
    <xf numFmtId="3" fontId="3" fillId="0" borderId="36" xfId="0" applyNumberFormat="1" applyFont="1" applyBorder="1" applyAlignment="1">
      <alignment/>
    </xf>
    <xf numFmtId="0" fontId="2" fillId="0" borderId="0" xfId="82" applyFont="1" applyAlignment="1">
      <alignment horizontal="left"/>
      <protection/>
    </xf>
    <xf numFmtId="0" fontId="18" fillId="0" borderId="0" xfId="0" applyFont="1" applyAlignment="1">
      <alignment/>
    </xf>
    <xf numFmtId="0" fontId="19" fillId="0" borderId="0" xfId="82" applyFont="1" applyAlignment="1" quotePrefix="1">
      <alignment horizontal="left" indent="1"/>
      <protection/>
    </xf>
    <xf numFmtId="0" fontId="19" fillId="0" borderId="0" xfId="82" applyFont="1" applyAlignment="1">
      <alignment horizontal="left" indent="1"/>
      <protection/>
    </xf>
    <xf numFmtId="0" fontId="37" fillId="0" borderId="0" xfId="0" applyFont="1" applyFill="1" applyBorder="1" applyAlignment="1">
      <alignment/>
    </xf>
    <xf numFmtId="0" fontId="1" fillId="0" borderId="13" xfId="0" applyFont="1" applyFill="1" applyBorder="1" applyAlignment="1">
      <alignment horizontal="center" vertical="center" wrapText="1"/>
    </xf>
    <xf numFmtId="207" fontId="1" fillId="0" borderId="13" xfId="0" applyNumberFormat="1" applyFont="1" applyFill="1" applyBorder="1" applyAlignment="1">
      <alignment horizontal="left" vertical="center" wrapText="1"/>
    </xf>
    <xf numFmtId="207" fontId="1" fillId="20" borderId="37" xfId="0" applyNumberFormat="1" applyFont="1" applyFill="1" applyBorder="1" applyAlignment="1">
      <alignment horizontal="center" vertical="center" wrapText="1"/>
    </xf>
    <xf numFmtId="208" fontId="1" fillId="20" borderId="24" xfId="0" applyNumberFormat="1" applyFont="1" applyFill="1" applyBorder="1" applyAlignment="1">
      <alignment horizontal="center" vertical="center" wrapText="1"/>
    </xf>
    <xf numFmtId="0" fontId="1" fillId="20" borderId="24" xfId="0" applyFont="1" applyFill="1" applyBorder="1" applyAlignment="1">
      <alignment horizontal="center" vertical="center" wrapText="1"/>
    </xf>
    <xf numFmtId="0" fontId="39" fillId="20" borderId="0" xfId="0" applyFont="1" applyFill="1" applyBorder="1" applyAlignment="1">
      <alignment/>
    </xf>
    <xf numFmtId="0" fontId="0" fillId="0" borderId="0" xfId="0" applyBorder="1" applyAlignment="1">
      <alignment vertical="top" wrapText="1"/>
    </xf>
    <xf numFmtId="0" fontId="0" fillId="0" borderId="0" xfId="0" applyBorder="1" applyAlignment="1">
      <alignment horizontal="center" vertical="top" wrapText="1"/>
    </xf>
    <xf numFmtId="3" fontId="0" fillId="0" borderId="0" xfId="0" applyNumberFormat="1" applyBorder="1" applyAlignment="1">
      <alignment vertical="top" wrapText="1"/>
    </xf>
    <xf numFmtId="207" fontId="0" fillId="0" borderId="0" xfId="0" applyNumberFormat="1" applyAlignment="1">
      <alignment/>
    </xf>
    <xf numFmtId="3" fontId="0" fillId="0" borderId="0" xfId="0" applyNumberFormat="1" applyBorder="1" applyAlignment="1">
      <alignment horizontal="right" vertical="top" wrapText="1"/>
    </xf>
    <xf numFmtId="3" fontId="1" fillId="0" borderId="38" xfId="0" applyNumberFormat="1" applyFont="1" applyBorder="1" applyAlignment="1">
      <alignment vertical="top" wrapText="1"/>
    </xf>
    <xf numFmtId="0" fontId="0" fillId="0" borderId="39" xfId="0" applyBorder="1" applyAlignment="1">
      <alignment horizontal="center" vertical="top" wrapText="1"/>
    </xf>
    <xf numFmtId="0" fontId="0" fillId="0" borderId="39" xfId="0" applyBorder="1" applyAlignment="1">
      <alignment vertical="top" wrapText="1"/>
    </xf>
    <xf numFmtId="3" fontId="0" fillId="0" borderId="39" xfId="0" applyNumberFormat="1" applyBorder="1" applyAlignment="1">
      <alignment vertical="top" wrapText="1"/>
    </xf>
    <xf numFmtId="0" fontId="0" fillId="0" borderId="39" xfId="0" applyBorder="1" applyAlignment="1">
      <alignment horizontal="right" vertical="top" wrapText="1"/>
    </xf>
    <xf numFmtId="3" fontId="1" fillId="0" borderId="40" xfId="0" applyNumberFormat="1" applyFont="1" applyBorder="1" applyAlignment="1">
      <alignment vertical="top" wrapText="1"/>
    </xf>
    <xf numFmtId="1" fontId="0" fillId="0" borderId="0" xfId="0" applyNumberFormat="1" applyAlignment="1">
      <alignment horizontal="center"/>
    </xf>
    <xf numFmtId="0" fontId="0" fillId="0" borderId="41" xfId="0" applyBorder="1" applyAlignment="1">
      <alignment vertical="top" wrapText="1"/>
    </xf>
    <xf numFmtId="0" fontId="0" fillId="0" borderId="41" xfId="0" applyBorder="1" applyAlignment="1">
      <alignment horizontal="center" vertical="top" wrapText="1"/>
    </xf>
    <xf numFmtId="3" fontId="0" fillId="0" borderId="41" xfId="0" applyNumberFormat="1" applyBorder="1" applyAlignment="1">
      <alignment vertical="top" wrapText="1"/>
    </xf>
    <xf numFmtId="0" fontId="0" fillId="0" borderId="41" xfId="0" applyBorder="1" applyAlignment="1">
      <alignment horizontal="right" vertical="top" wrapText="1"/>
    </xf>
    <xf numFmtId="3" fontId="1" fillId="0" borderId="42" xfId="0" applyNumberFormat="1" applyFont="1" applyBorder="1" applyAlignment="1">
      <alignment vertical="top" wrapText="1"/>
    </xf>
    <xf numFmtId="0" fontId="40" fillId="20" borderId="41" xfId="0" applyFont="1" applyFill="1" applyBorder="1" applyAlignment="1">
      <alignment vertical="top"/>
    </xf>
    <xf numFmtId="3" fontId="7" fillId="20" borderId="41" xfId="0" applyNumberFormat="1" applyFont="1" applyFill="1" applyBorder="1" applyAlignment="1">
      <alignment vertical="top"/>
    </xf>
    <xf numFmtId="3" fontId="40" fillId="20" borderId="42" xfId="0" applyNumberFormat="1" applyFont="1" applyFill="1" applyBorder="1" applyAlignment="1">
      <alignment vertical="top"/>
    </xf>
    <xf numFmtId="0" fontId="0" fillId="0" borderId="0" xfId="0" applyNumberFormat="1" applyAlignment="1">
      <alignment horizontal="right"/>
    </xf>
    <xf numFmtId="208" fontId="0" fillId="0" borderId="0" xfId="0" applyNumberFormat="1" applyAlignment="1">
      <alignment horizontal="right"/>
    </xf>
    <xf numFmtId="0" fontId="0" fillId="0" borderId="0" xfId="0" applyAlignment="1">
      <alignment horizontal="center"/>
    </xf>
    <xf numFmtId="0" fontId="40" fillId="20" borderId="43" xfId="0" applyFont="1" applyFill="1" applyBorder="1" applyAlignment="1">
      <alignment vertical="top"/>
    </xf>
    <xf numFmtId="3" fontId="7" fillId="20" borderId="43" xfId="0" applyNumberFormat="1" applyFont="1" applyFill="1" applyBorder="1" applyAlignment="1">
      <alignment vertical="top"/>
    </xf>
    <xf numFmtId="3" fontId="40" fillId="20" borderId="44" xfId="0" applyNumberFormat="1" applyFont="1" applyFill="1" applyBorder="1" applyAlignment="1">
      <alignment vertical="top"/>
    </xf>
    <xf numFmtId="0" fontId="18" fillId="0" borderId="0" xfId="0" applyFont="1" applyAlignment="1">
      <alignment/>
    </xf>
    <xf numFmtId="0" fontId="0" fillId="0" borderId="0" xfId="0" applyFont="1" applyAlignment="1">
      <alignment/>
    </xf>
    <xf numFmtId="0" fontId="0" fillId="0" borderId="0" xfId="0" applyFont="1" applyAlignment="1" quotePrefix="1">
      <alignment horizontal="left" indent="1"/>
    </xf>
    <xf numFmtId="0" fontId="0" fillId="0" borderId="0" xfId="82" applyFont="1" applyAlignment="1" quotePrefix="1">
      <alignment horizontal="left" indent="1"/>
      <protection/>
    </xf>
    <xf numFmtId="0" fontId="0" fillId="0" borderId="0" xfId="0" applyFont="1" applyAlignment="1">
      <alignment horizontal="left" indent="1"/>
    </xf>
    <xf numFmtId="0" fontId="19" fillId="0" borderId="0" xfId="82" applyFont="1" applyAlignment="1">
      <alignment horizontal="left"/>
      <protection/>
    </xf>
    <xf numFmtId="0" fontId="0" fillId="0" borderId="0" xfId="0" applyAlignment="1" quotePrefix="1">
      <alignment horizontal="left" indent="1"/>
    </xf>
    <xf numFmtId="0" fontId="0" fillId="0" borderId="0" xfId="0" applyNumberFormat="1" applyAlignment="1" quotePrefix="1">
      <alignment horizontal="left" indent="1"/>
    </xf>
    <xf numFmtId="0" fontId="1" fillId="0" borderId="0" xfId="0" applyFont="1" applyAlignment="1">
      <alignment horizontal="left" indent="1"/>
    </xf>
    <xf numFmtId="0" fontId="0" fillId="0" borderId="0" xfId="0" applyAlignment="1">
      <alignment horizontal="left" indent="1"/>
    </xf>
    <xf numFmtId="0" fontId="0" fillId="0" borderId="0" xfId="0" applyAlignment="1">
      <alignment horizontal="left"/>
    </xf>
    <xf numFmtId="0" fontId="0" fillId="0" borderId="0" xfId="0" applyFont="1" applyAlignment="1" quotePrefix="1">
      <alignment horizontal="left" indent="3"/>
    </xf>
    <xf numFmtId="0" fontId="0" fillId="0" borderId="0" xfId="0" applyAlignment="1">
      <alignment horizontal="left" indent="3"/>
    </xf>
    <xf numFmtId="0" fontId="0" fillId="0" borderId="0" xfId="0" applyAlignment="1" quotePrefix="1">
      <alignment/>
    </xf>
    <xf numFmtId="0" fontId="1" fillId="20" borderId="25" xfId="0" applyFont="1" applyFill="1" applyBorder="1" applyAlignment="1">
      <alignment horizontal="center" wrapText="1"/>
    </xf>
    <xf numFmtId="0" fontId="1" fillId="20" borderId="31" xfId="0" applyFont="1" applyFill="1" applyBorder="1" applyAlignment="1">
      <alignment horizontal="center" wrapText="1"/>
    </xf>
    <xf numFmtId="0" fontId="1" fillId="20" borderId="26" xfId="0" applyFont="1" applyFill="1" applyBorder="1" applyAlignment="1">
      <alignment horizontal="center" wrapText="1"/>
    </xf>
    <xf numFmtId="0" fontId="1" fillId="20" borderId="25" xfId="0" applyFont="1" applyFill="1" applyBorder="1" applyAlignment="1">
      <alignment wrapText="1"/>
    </xf>
    <xf numFmtId="0" fontId="1" fillId="20" borderId="31" xfId="0" applyFont="1" applyFill="1" applyBorder="1" applyAlignment="1">
      <alignment wrapText="1"/>
    </xf>
    <xf numFmtId="0" fontId="1" fillId="20" borderId="26" xfId="0" applyFont="1" applyFill="1" applyBorder="1" applyAlignment="1">
      <alignment wrapText="1"/>
    </xf>
    <xf numFmtId="0" fontId="1" fillId="0" borderId="0" xfId="0" applyFont="1" applyBorder="1" applyAlignment="1">
      <alignment horizontal="right" vertical="top" wrapText="1"/>
    </xf>
    <xf numFmtId="0" fontId="12" fillId="0" borderId="0" xfId="0" applyFont="1" applyAlignment="1">
      <alignment horizontal="center"/>
    </xf>
    <xf numFmtId="0" fontId="10" fillId="20" borderId="25" xfId="0" applyFont="1" applyFill="1" applyBorder="1" applyAlignment="1">
      <alignment horizontal="center"/>
    </xf>
    <xf numFmtId="0" fontId="10" fillId="20" borderId="31" xfId="0" applyFont="1" applyFill="1" applyBorder="1" applyAlignment="1">
      <alignment horizontal="center"/>
    </xf>
    <xf numFmtId="0" fontId="10" fillId="20" borderId="26" xfId="0" applyFont="1" applyFill="1" applyBorder="1" applyAlignment="1">
      <alignment horizontal="center"/>
    </xf>
    <xf numFmtId="0" fontId="38" fillId="0" borderId="0" xfId="0" applyFont="1" applyBorder="1" applyAlignment="1">
      <alignment horizontal="center" vertical="center" wrapText="1"/>
    </xf>
    <xf numFmtId="0" fontId="1" fillId="20" borderId="25" xfId="0" applyFont="1" applyFill="1" applyBorder="1" applyAlignment="1">
      <alignment horizontal="center" vertical="center" wrapText="1"/>
    </xf>
    <xf numFmtId="0" fontId="1" fillId="20" borderId="31" xfId="0" applyFont="1" applyFill="1" applyBorder="1" applyAlignment="1">
      <alignment horizontal="center" vertical="center" wrapText="1"/>
    </xf>
    <xf numFmtId="0" fontId="1" fillId="20" borderId="26" xfId="0" applyFont="1" applyFill="1" applyBorder="1" applyAlignment="1">
      <alignment horizontal="center" vertical="center" wrapText="1"/>
    </xf>
    <xf numFmtId="208" fontId="1" fillId="20" borderId="19" xfId="0" applyNumberFormat="1" applyFont="1" applyFill="1" applyBorder="1" applyAlignment="1">
      <alignment horizontal="center" vertical="center" wrapText="1"/>
    </xf>
    <xf numFmtId="208" fontId="1" fillId="20" borderId="33" xfId="0" applyNumberFormat="1" applyFont="1" applyFill="1" applyBorder="1" applyAlignment="1">
      <alignment horizontal="center" vertical="center" wrapText="1"/>
    </xf>
    <xf numFmtId="208" fontId="1" fillId="20" borderId="20" xfId="0" applyNumberFormat="1" applyFont="1" applyFill="1" applyBorder="1" applyAlignment="1">
      <alignment horizontal="center" vertical="center" wrapText="1"/>
    </xf>
    <xf numFmtId="0" fontId="1" fillId="20" borderId="15" xfId="0" applyNumberFormat="1" applyFont="1" applyFill="1" applyBorder="1" applyAlignment="1">
      <alignment horizontal="center" vertical="center" wrapText="1"/>
    </xf>
    <xf numFmtId="0" fontId="1" fillId="20" borderId="45" xfId="0" applyNumberFormat="1" applyFont="1" applyFill="1" applyBorder="1" applyAlignment="1">
      <alignment horizontal="center" vertical="center" wrapText="1"/>
    </xf>
    <xf numFmtId="207" fontId="1" fillId="20" borderId="25" xfId="0" applyNumberFormat="1" applyFont="1" applyFill="1" applyBorder="1" applyAlignment="1">
      <alignment horizontal="center" vertical="center" wrapText="1"/>
    </xf>
    <xf numFmtId="207" fontId="1" fillId="20" borderId="31" xfId="0" applyNumberFormat="1" applyFont="1" applyFill="1" applyBorder="1" applyAlignment="1">
      <alignment horizontal="center" vertical="center" wrapText="1"/>
    </xf>
    <xf numFmtId="207" fontId="1" fillId="20" borderId="26" xfId="0" applyNumberFormat="1" applyFont="1" applyFill="1" applyBorder="1" applyAlignment="1">
      <alignment horizontal="center" vertical="center" wrapText="1"/>
    </xf>
    <xf numFmtId="0" fontId="1" fillId="20" borderId="15" xfId="0" applyFont="1" applyFill="1" applyBorder="1" applyAlignment="1">
      <alignment horizontal="left" vertical="center" wrapText="1"/>
    </xf>
    <xf numFmtId="0" fontId="1" fillId="20" borderId="45" xfId="0" applyFont="1" applyFill="1" applyBorder="1" applyAlignment="1">
      <alignment horizontal="left" vertical="center" wrapText="1"/>
    </xf>
    <xf numFmtId="207" fontId="1" fillId="20" borderId="15" xfId="0" applyNumberFormat="1" applyFont="1" applyFill="1" applyBorder="1" applyAlignment="1">
      <alignment horizontal="left" vertical="center" wrapText="1"/>
    </xf>
    <xf numFmtId="207" fontId="1" fillId="20" borderId="45" xfId="0" applyNumberFormat="1" applyFont="1" applyFill="1" applyBorder="1" applyAlignment="1">
      <alignment horizontal="left" vertical="center" wrapText="1"/>
    </xf>
    <xf numFmtId="207" fontId="1" fillId="20" borderId="19" xfId="0" applyNumberFormat="1" applyFont="1" applyFill="1" applyBorder="1" applyAlignment="1">
      <alignment horizontal="left" vertical="center" wrapText="1"/>
    </xf>
    <xf numFmtId="207" fontId="1" fillId="20" borderId="20" xfId="0" applyNumberFormat="1" applyFont="1" applyFill="1" applyBorder="1" applyAlignment="1">
      <alignment horizontal="left" vertical="center" wrapText="1"/>
    </xf>
    <xf numFmtId="207" fontId="1" fillId="20" borderId="46" xfId="0" applyNumberFormat="1" applyFont="1" applyFill="1" applyBorder="1" applyAlignment="1">
      <alignment horizontal="left" vertical="center" wrapText="1"/>
    </xf>
    <xf numFmtId="207" fontId="1" fillId="20" borderId="37" xfId="0" applyNumberFormat="1" applyFont="1" applyFill="1" applyBorder="1" applyAlignment="1">
      <alignment horizontal="left" vertical="center" wrapText="1"/>
    </xf>
    <xf numFmtId="0" fontId="1" fillId="20" borderId="15" xfId="0" applyFont="1" applyFill="1" applyBorder="1" applyAlignment="1">
      <alignment horizontal="center" vertical="center" wrapText="1"/>
    </xf>
    <xf numFmtId="0" fontId="1" fillId="20" borderId="45" xfId="0" applyFont="1" applyFill="1" applyBorder="1" applyAlignment="1">
      <alignment horizontal="center" vertical="center" wrapText="1"/>
    </xf>
    <xf numFmtId="1" fontId="1" fillId="20" borderId="15" xfId="0" applyNumberFormat="1" applyFont="1" applyFill="1" applyBorder="1" applyAlignment="1">
      <alignment horizontal="center" vertical="center" wrapText="1"/>
    </xf>
    <xf numFmtId="1" fontId="1" fillId="20" borderId="45" xfId="0" applyNumberFormat="1" applyFont="1" applyFill="1" applyBorder="1" applyAlignment="1">
      <alignment horizontal="center" vertical="center" wrapText="1"/>
    </xf>
  </cellXfs>
  <cellStyles count="8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_GFATM Approved Proposals - Global Status Report" xfId="82"/>
    <cellStyle name="Note" xfId="83"/>
    <cellStyle name="Output" xfId="84"/>
    <cellStyle name="Percent" xfId="85"/>
    <cellStyle name="Satisfaisant" xfId="86"/>
    <cellStyle name="Sortie" xfId="87"/>
    <cellStyle name="Texte explicatif" xfId="88"/>
    <cellStyle name="Title" xfId="89"/>
    <cellStyle name="Titre" xfId="90"/>
    <cellStyle name="Titre 1" xfId="91"/>
    <cellStyle name="Titre 2" xfId="92"/>
    <cellStyle name="Titre 3" xfId="93"/>
    <cellStyle name="Titre 4" xfId="94"/>
    <cellStyle name="Total" xfId="95"/>
    <cellStyle name="Vérification"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R191"/>
  <sheetViews>
    <sheetView tabSelected="1" zoomScale="85" zoomScaleNormal="85" zoomScalePageLayoutView="0" workbookViewId="0" topLeftCell="A1">
      <pane xSplit="2" ySplit="5" topLeftCell="C6" activePane="bottomRight" state="frozen"/>
      <selection pane="topLeft" activeCell="B1" sqref="B1"/>
      <selection pane="topRight" activeCell="C1" sqref="C1"/>
      <selection pane="bottomLeft" activeCell="B6" sqref="B6"/>
      <selection pane="bottomRight" activeCell="C6" sqref="C6"/>
    </sheetView>
  </sheetViews>
  <sheetFormatPr defaultColWidth="9.140625" defaultRowHeight="12.75"/>
  <cols>
    <col min="1" max="1" width="7.421875" style="0" hidden="1" customWidth="1"/>
    <col min="2" max="2" width="45.28125" style="0" customWidth="1"/>
    <col min="3" max="3" width="1.421875" style="0" customWidth="1"/>
    <col min="4" max="4" width="7.421875" style="0" customWidth="1"/>
    <col min="5" max="6" width="6.00390625" style="0" customWidth="1"/>
    <col min="7" max="7" width="7.8515625" style="0" hidden="1" customWidth="1"/>
    <col min="8" max="9" width="6.00390625" style="0" hidden="1" customWidth="1"/>
    <col min="10" max="10" width="8.00390625" style="0" customWidth="1"/>
    <col min="11" max="12" width="6.00390625" style="0" customWidth="1"/>
    <col min="13" max="13" width="14.421875" style="0" hidden="1" customWidth="1"/>
    <col min="14" max="15" width="14.28125" style="0" hidden="1" customWidth="1"/>
    <col min="16" max="16" width="16.28125" style="0" customWidth="1"/>
    <col min="17" max="17" width="1.421875" style="0" customWidth="1"/>
    <col min="18" max="19" width="6.140625" style="0" hidden="1" customWidth="1"/>
    <col min="20" max="20" width="6.00390625" style="0" hidden="1" customWidth="1"/>
    <col min="21" max="22" width="6.140625" style="0" hidden="1" customWidth="1"/>
    <col min="23" max="23" width="6.00390625" style="0" hidden="1" customWidth="1"/>
    <col min="24" max="24" width="7.8515625" style="0" bestFit="1" customWidth="1"/>
    <col min="25" max="25" width="6.140625" style="0" customWidth="1"/>
    <col min="26" max="26" width="6.00390625" style="0" customWidth="1"/>
    <col min="27" max="27" width="14.28125" style="0" customWidth="1"/>
    <col min="28" max="28" width="14.140625" style="0" customWidth="1"/>
    <col min="29" max="29" width="14.28125" style="0" customWidth="1"/>
    <col min="30" max="30" width="16.28125" style="0" customWidth="1"/>
    <col min="31" max="31" width="1.421875" style="0" customWidth="1"/>
    <col min="32" max="33" width="6.140625" style="0" hidden="1" customWidth="1"/>
    <col min="34" max="37" width="6.00390625" style="0" hidden="1" customWidth="1"/>
    <col min="38" max="38" width="14.421875" style="0" customWidth="1"/>
    <col min="39" max="39" width="14.140625" style="0" customWidth="1"/>
    <col min="40" max="40" width="14.28125" style="0" customWidth="1"/>
    <col min="41" max="41" width="15.7109375" style="0" bestFit="1" customWidth="1"/>
    <col min="42" max="43" width="0" style="0" hidden="1" customWidth="1"/>
    <col min="44" max="44" width="15.140625" style="0" hidden="1" customWidth="1"/>
  </cols>
  <sheetData>
    <row r="1" spans="2:41" ht="42" customHeight="1">
      <c r="B1" s="180" t="s">
        <v>2355</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row>
    <row r="2" ht="21.75" customHeight="1"/>
    <row r="3" spans="2:41" ht="15">
      <c r="B3" s="18"/>
      <c r="C3" s="28"/>
      <c r="D3" s="181" t="s">
        <v>25</v>
      </c>
      <c r="E3" s="182"/>
      <c r="F3" s="182"/>
      <c r="G3" s="182"/>
      <c r="H3" s="182"/>
      <c r="I3" s="182"/>
      <c r="J3" s="182"/>
      <c r="K3" s="182"/>
      <c r="L3" s="182"/>
      <c r="M3" s="182"/>
      <c r="N3" s="182"/>
      <c r="O3" s="182"/>
      <c r="P3" s="183"/>
      <c r="Q3" s="20"/>
      <c r="R3" s="181" t="s">
        <v>31</v>
      </c>
      <c r="S3" s="182"/>
      <c r="T3" s="182"/>
      <c r="U3" s="182"/>
      <c r="V3" s="182"/>
      <c r="W3" s="182"/>
      <c r="X3" s="182"/>
      <c r="Y3" s="182"/>
      <c r="Z3" s="182"/>
      <c r="AA3" s="182"/>
      <c r="AB3" s="182"/>
      <c r="AC3" s="182"/>
      <c r="AD3" s="183"/>
      <c r="AE3" s="20"/>
      <c r="AF3" s="181" t="s">
        <v>32</v>
      </c>
      <c r="AG3" s="182"/>
      <c r="AH3" s="182"/>
      <c r="AI3" s="182"/>
      <c r="AJ3" s="182"/>
      <c r="AK3" s="182"/>
      <c r="AL3" s="182"/>
      <c r="AM3" s="182"/>
      <c r="AN3" s="182"/>
      <c r="AO3" s="183"/>
    </row>
    <row r="4" spans="2:41" ht="22.5" customHeight="1">
      <c r="B4" s="179" t="s">
        <v>2320</v>
      </c>
      <c r="C4" s="29"/>
      <c r="D4" s="173" t="s">
        <v>2321</v>
      </c>
      <c r="E4" s="174"/>
      <c r="F4" s="175"/>
      <c r="G4" s="173" t="s">
        <v>30</v>
      </c>
      <c r="H4" s="174"/>
      <c r="I4" s="175"/>
      <c r="J4" s="173" t="s">
        <v>2322</v>
      </c>
      <c r="K4" s="174"/>
      <c r="L4" s="175"/>
      <c r="M4" s="173" t="s">
        <v>2351</v>
      </c>
      <c r="N4" s="174"/>
      <c r="O4" s="174"/>
      <c r="P4" s="80" t="s">
        <v>24</v>
      </c>
      <c r="Q4" s="21"/>
      <c r="R4" s="173" t="s">
        <v>29</v>
      </c>
      <c r="S4" s="174"/>
      <c r="T4" s="175"/>
      <c r="U4" s="173" t="s">
        <v>30</v>
      </c>
      <c r="V4" s="174"/>
      <c r="W4" s="175"/>
      <c r="X4" s="176" t="s">
        <v>31</v>
      </c>
      <c r="Y4" s="177"/>
      <c r="Z4" s="178"/>
      <c r="AA4" s="173" t="s">
        <v>2352</v>
      </c>
      <c r="AB4" s="174"/>
      <c r="AC4" s="174"/>
      <c r="AD4" s="175"/>
      <c r="AE4" s="21"/>
      <c r="AF4" s="173" t="s">
        <v>29</v>
      </c>
      <c r="AG4" s="174"/>
      <c r="AH4" s="175"/>
      <c r="AI4" s="173" t="s">
        <v>31</v>
      </c>
      <c r="AJ4" s="174"/>
      <c r="AK4" s="175"/>
      <c r="AL4" s="173" t="s">
        <v>2353</v>
      </c>
      <c r="AM4" s="174"/>
      <c r="AN4" s="174"/>
      <c r="AO4" s="175"/>
    </row>
    <row r="5" spans="2:43" ht="18" customHeight="1">
      <c r="B5" s="179"/>
      <c r="C5" s="42"/>
      <c r="D5" s="59" t="s">
        <v>2319</v>
      </c>
      <c r="E5" s="66" t="s">
        <v>2350</v>
      </c>
      <c r="F5" s="86" t="s">
        <v>23</v>
      </c>
      <c r="G5" s="59" t="s">
        <v>2319</v>
      </c>
      <c r="H5" s="66" t="s">
        <v>2350</v>
      </c>
      <c r="I5" s="102" t="s">
        <v>23</v>
      </c>
      <c r="J5" s="59" t="s">
        <v>2319</v>
      </c>
      <c r="K5" s="66" t="s">
        <v>2350</v>
      </c>
      <c r="L5" s="102" t="s">
        <v>23</v>
      </c>
      <c r="M5" s="59" t="s">
        <v>2349</v>
      </c>
      <c r="N5" s="66" t="s">
        <v>2350</v>
      </c>
      <c r="O5" s="86" t="s">
        <v>23</v>
      </c>
      <c r="P5" s="60" t="s">
        <v>2348</v>
      </c>
      <c r="Q5" s="42"/>
      <c r="R5" s="59" t="s">
        <v>2349</v>
      </c>
      <c r="S5" s="66" t="s">
        <v>2350</v>
      </c>
      <c r="T5" s="102" t="s">
        <v>23</v>
      </c>
      <c r="U5" s="59" t="s">
        <v>2349</v>
      </c>
      <c r="V5" s="66" t="s">
        <v>2350</v>
      </c>
      <c r="W5" s="102" t="s">
        <v>23</v>
      </c>
      <c r="X5" s="59" t="s">
        <v>2319</v>
      </c>
      <c r="Y5" s="66" t="s">
        <v>2350</v>
      </c>
      <c r="Z5" s="102" t="s">
        <v>23</v>
      </c>
      <c r="AA5" s="59" t="s">
        <v>2319</v>
      </c>
      <c r="AB5" s="66" t="s">
        <v>2350</v>
      </c>
      <c r="AC5" s="102" t="s">
        <v>23</v>
      </c>
      <c r="AD5" s="60" t="s">
        <v>2348</v>
      </c>
      <c r="AE5" s="42"/>
      <c r="AF5" s="59" t="s">
        <v>2349</v>
      </c>
      <c r="AG5" s="66" t="s">
        <v>2350</v>
      </c>
      <c r="AH5" s="102" t="s">
        <v>23</v>
      </c>
      <c r="AI5" s="59" t="s">
        <v>2349</v>
      </c>
      <c r="AJ5" s="66" t="s">
        <v>2350</v>
      </c>
      <c r="AK5" s="102" t="s">
        <v>23</v>
      </c>
      <c r="AL5" s="59" t="s">
        <v>2319</v>
      </c>
      <c r="AM5" s="66" t="s">
        <v>2350</v>
      </c>
      <c r="AN5" s="102" t="s">
        <v>23</v>
      </c>
      <c r="AO5" s="60" t="s">
        <v>2348</v>
      </c>
      <c r="AQ5" s="4"/>
    </row>
    <row r="6" spans="3:43" s="4" customFormat="1" ht="12.75" customHeight="1">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Q6"/>
    </row>
    <row r="7" spans="2:41" ht="25.5" customHeight="1" thickBot="1">
      <c r="B7" s="39" t="s">
        <v>2334</v>
      </c>
      <c r="C7" s="17"/>
      <c r="D7" s="16"/>
      <c r="E7" s="16"/>
      <c r="F7" s="16"/>
      <c r="G7" s="16"/>
      <c r="H7" s="16"/>
      <c r="I7" s="16"/>
      <c r="J7" s="16"/>
      <c r="K7" s="16"/>
      <c r="L7" s="16"/>
      <c r="M7" s="16"/>
      <c r="N7" s="16"/>
      <c r="O7" s="16"/>
      <c r="P7" s="17"/>
      <c r="Q7" s="17"/>
      <c r="R7" s="16"/>
      <c r="S7" s="16"/>
      <c r="T7" s="16"/>
      <c r="U7" s="16"/>
      <c r="V7" s="16"/>
      <c r="W7" s="16"/>
      <c r="X7" s="16"/>
      <c r="Y7" s="16"/>
      <c r="Z7" s="16"/>
      <c r="AA7" s="16"/>
      <c r="AB7" s="16"/>
      <c r="AC7" s="16"/>
      <c r="AD7" s="17"/>
      <c r="AE7" s="17"/>
      <c r="AF7" s="16"/>
      <c r="AG7" s="16"/>
      <c r="AH7" s="16"/>
      <c r="AI7" s="16"/>
      <c r="AJ7" s="16"/>
      <c r="AK7" s="16"/>
      <c r="AL7" s="16"/>
      <c r="AM7" s="16"/>
      <c r="AN7" s="16"/>
      <c r="AO7" s="17"/>
    </row>
    <row r="8" spans="2:41" ht="15" customHeight="1">
      <c r="B8" s="7" t="s">
        <v>26</v>
      </c>
      <c r="C8" s="22"/>
      <c r="D8" s="43">
        <f aca="true" t="shared" si="0" ref="D8:O8">D54+D67+D80+D93+D106+D119+D132+D145</f>
        <v>36</v>
      </c>
      <c r="E8" s="81">
        <f t="shared" si="0"/>
        <v>34</v>
      </c>
      <c r="F8" s="92">
        <f t="shared" si="0"/>
        <v>7</v>
      </c>
      <c r="G8" s="43">
        <f t="shared" si="0"/>
        <v>56</v>
      </c>
      <c r="H8" s="81">
        <f t="shared" si="0"/>
        <v>48</v>
      </c>
      <c r="I8" s="92">
        <f t="shared" si="0"/>
        <v>8</v>
      </c>
      <c r="J8" s="43">
        <f t="shared" si="0"/>
        <v>68</v>
      </c>
      <c r="K8" s="81">
        <f t="shared" si="0"/>
        <v>56</v>
      </c>
      <c r="L8" s="92">
        <f t="shared" si="0"/>
        <v>8</v>
      </c>
      <c r="M8" s="43">
        <f t="shared" si="0"/>
        <v>568397713.28</v>
      </c>
      <c r="N8" s="81">
        <f t="shared" si="0"/>
        <v>752896288.670296</v>
      </c>
      <c r="O8" s="87">
        <f t="shared" si="0"/>
        <v>373859820.06</v>
      </c>
      <c r="P8" s="62">
        <f aca="true" t="shared" si="1" ref="P8:P14">SUM(M8:O8)</f>
        <v>1695153822.0102959</v>
      </c>
      <c r="Q8" s="108"/>
      <c r="R8" s="43">
        <f aca="true" t="shared" si="2" ref="R8:AC8">R54+R67+R80+R93+R106+R119+R132+R145</f>
        <v>36</v>
      </c>
      <c r="S8" s="81">
        <f t="shared" si="2"/>
        <v>33</v>
      </c>
      <c r="T8" s="92">
        <f t="shared" si="2"/>
        <v>7</v>
      </c>
      <c r="U8" s="43">
        <f t="shared" si="2"/>
        <v>56</v>
      </c>
      <c r="V8" s="81">
        <f t="shared" si="2"/>
        <v>47</v>
      </c>
      <c r="W8" s="92">
        <f t="shared" si="2"/>
        <v>8</v>
      </c>
      <c r="X8" s="43">
        <f t="shared" si="2"/>
        <v>68</v>
      </c>
      <c r="Y8" s="81">
        <f t="shared" si="2"/>
        <v>54</v>
      </c>
      <c r="Z8" s="92">
        <f t="shared" si="2"/>
        <v>8</v>
      </c>
      <c r="AA8" s="43">
        <f t="shared" si="2"/>
        <v>568397713.28</v>
      </c>
      <c r="AB8" s="81">
        <f t="shared" si="2"/>
        <v>739729611.670296</v>
      </c>
      <c r="AC8" s="87">
        <f t="shared" si="2"/>
        <v>373859820.06</v>
      </c>
      <c r="AD8" s="62">
        <f aca="true" t="shared" si="3" ref="AD8:AD14">SUM(AA8:AC8)</f>
        <v>1681987145.0102959</v>
      </c>
      <c r="AE8" s="108"/>
      <c r="AF8" s="43">
        <f aca="true" t="shared" si="4" ref="AF8:AN8">AF54+AF67+AF80+AF93+AF106+AF119+AF132+AF145</f>
        <v>36</v>
      </c>
      <c r="AG8" s="81">
        <f t="shared" si="4"/>
        <v>33</v>
      </c>
      <c r="AH8" s="92">
        <f t="shared" si="4"/>
        <v>6</v>
      </c>
      <c r="AI8" s="43">
        <f t="shared" si="4"/>
        <v>68</v>
      </c>
      <c r="AJ8" s="81">
        <f t="shared" si="4"/>
        <v>53</v>
      </c>
      <c r="AK8" s="92">
        <f t="shared" si="4"/>
        <v>7</v>
      </c>
      <c r="AL8" s="43">
        <f t="shared" si="4"/>
        <v>548452539.3499999</v>
      </c>
      <c r="AM8" s="81">
        <f t="shared" si="4"/>
        <v>695211472.388252</v>
      </c>
      <c r="AN8" s="87">
        <f t="shared" si="4"/>
        <v>194048445.78000003</v>
      </c>
      <c r="AO8" s="62">
        <f aca="true" t="shared" si="5" ref="AO8:AO14">SUM(AL8:AN8)</f>
        <v>1437712457.518252</v>
      </c>
    </row>
    <row r="9" spans="2:41" ht="14.25" customHeight="1">
      <c r="B9" s="7" t="s">
        <v>27</v>
      </c>
      <c r="C9" s="22"/>
      <c r="D9" s="44">
        <f aca="true" t="shared" si="6" ref="D9:O9">D55+D68+D81+D94+D107+D120+D133+D146</f>
        <v>73</v>
      </c>
      <c r="E9" s="81">
        <f t="shared" si="6"/>
        <v>69</v>
      </c>
      <c r="F9" s="92">
        <f t="shared" si="6"/>
        <v>18</v>
      </c>
      <c r="G9" s="44">
        <f t="shared" si="6"/>
        <v>98</v>
      </c>
      <c r="H9" s="81">
        <f t="shared" si="6"/>
        <v>87</v>
      </c>
      <c r="I9" s="92">
        <f t="shared" si="6"/>
        <v>20</v>
      </c>
      <c r="J9" s="44">
        <f t="shared" si="6"/>
        <v>102</v>
      </c>
      <c r="K9" s="81">
        <f t="shared" si="6"/>
        <v>96</v>
      </c>
      <c r="L9" s="92">
        <f t="shared" si="6"/>
        <v>24</v>
      </c>
      <c r="M9" s="44">
        <f t="shared" si="6"/>
        <v>846922173.8599999</v>
      </c>
      <c r="N9" s="81">
        <f t="shared" si="6"/>
        <v>988145672.13</v>
      </c>
      <c r="O9" s="87">
        <f t="shared" si="6"/>
        <v>777552281.315628</v>
      </c>
      <c r="P9" s="63">
        <f t="shared" si="1"/>
        <v>2612620127.305628</v>
      </c>
      <c r="Q9" s="108"/>
      <c r="R9" s="44">
        <f aca="true" t="shared" si="7" ref="R9:AC9">R55+R68+R81+R94+R107+R120+R133+R146</f>
        <v>75</v>
      </c>
      <c r="S9" s="81">
        <f t="shared" si="7"/>
        <v>67</v>
      </c>
      <c r="T9" s="92">
        <f t="shared" si="7"/>
        <v>16</v>
      </c>
      <c r="U9" s="44">
        <f t="shared" si="7"/>
        <v>98</v>
      </c>
      <c r="V9" s="81">
        <f t="shared" si="7"/>
        <v>85</v>
      </c>
      <c r="W9" s="92">
        <f t="shared" si="7"/>
        <v>16</v>
      </c>
      <c r="X9" s="44">
        <f t="shared" si="7"/>
        <v>102</v>
      </c>
      <c r="Y9" s="81">
        <f t="shared" si="7"/>
        <v>93</v>
      </c>
      <c r="Z9" s="92">
        <f t="shared" si="7"/>
        <v>23</v>
      </c>
      <c r="AA9" s="44">
        <f t="shared" si="7"/>
        <v>846922173.8599999</v>
      </c>
      <c r="AB9" s="81">
        <f t="shared" si="7"/>
        <v>957096267.87</v>
      </c>
      <c r="AC9" s="87">
        <f t="shared" si="7"/>
        <v>639793286.45546</v>
      </c>
      <c r="AD9" s="63">
        <f t="shared" si="3"/>
        <v>2443811728.18546</v>
      </c>
      <c r="AE9" s="108"/>
      <c r="AF9" s="44">
        <f aca="true" t="shared" si="8" ref="AF9:AN9">AF55+AF68+AF81+AF94+AF107+AF120+AF133+AF146</f>
        <v>75</v>
      </c>
      <c r="AG9" s="81">
        <f t="shared" si="8"/>
        <v>67</v>
      </c>
      <c r="AH9" s="92">
        <f t="shared" si="8"/>
        <v>11</v>
      </c>
      <c r="AI9" s="44">
        <f t="shared" si="8"/>
        <v>102</v>
      </c>
      <c r="AJ9" s="81">
        <f t="shared" si="8"/>
        <v>88</v>
      </c>
      <c r="AK9" s="92">
        <f t="shared" si="8"/>
        <v>16</v>
      </c>
      <c r="AL9" s="44">
        <f t="shared" si="8"/>
        <v>828269199.4399999</v>
      </c>
      <c r="AM9" s="81">
        <f t="shared" si="8"/>
        <v>881800495.8780001</v>
      </c>
      <c r="AN9" s="87">
        <f t="shared" si="8"/>
        <v>97950191.52</v>
      </c>
      <c r="AO9" s="63">
        <f t="shared" si="5"/>
        <v>1808019886.838</v>
      </c>
    </row>
    <row r="10" spans="2:41" ht="14.25" customHeight="1">
      <c r="B10" s="7" t="s">
        <v>35</v>
      </c>
      <c r="C10" s="22"/>
      <c r="D10" s="44">
        <f aca="true" t="shared" si="9" ref="D10:O10">D56+D69+D82+D95+D108+D121+D134+D147</f>
        <v>64</v>
      </c>
      <c r="E10" s="81">
        <f t="shared" si="9"/>
        <v>61</v>
      </c>
      <c r="F10" s="92">
        <f t="shared" si="9"/>
        <v>12</v>
      </c>
      <c r="G10" s="44">
        <f t="shared" si="9"/>
        <v>70</v>
      </c>
      <c r="H10" s="81">
        <f t="shared" si="9"/>
        <v>63</v>
      </c>
      <c r="I10" s="92">
        <f t="shared" si="9"/>
        <v>13</v>
      </c>
      <c r="J10" s="44">
        <f t="shared" si="9"/>
        <v>75</v>
      </c>
      <c r="K10" s="81">
        <f t="shared" si="9"/>
        <v>66</v>
      </c>
      <c r="L10" s="92">
        <f t="shared" si="9"/>
        <v>16</v>
      </c>
      <c r="M10" s="44">
        <f t="shared" si="9"/>
        <v>629691986.9</v>
      </c>
      <c r="N10" s="81">
        <f t="shared" si="9"/>
        <v>793523359.7107999</v>
      </c>
      <c r="O10" s="87">
        <f t="shared" si="9"/>
        <v>411095644.352</v>
      </c>
      <c r="P10" s="63">
        <f t="shared" si="1"/>
        <v>1834310990.9627998</v>
      </c>
      <c r="Q10" s="108"/>
      <c r="R10" s="44">
        <f aca="true" t="shared" si="10" ref="R10:AC10">R56+R69+R82+R95+R108+R121+R134+R147</f>
        <v>64</v>
      </c>
      <c r="S10" s="81">
        <f t="shared" si="10"/>
        <v>60</v>
      </c>
      <c r="T10" s="92">
        <f t="shared" si="10"/>
        <v>9</v>
      </c>
      <c r="U10" s="44">
        <f t="shared" si="10"/>
        <v>70</v>
      </c>
      <c r="V10" s="81">
        <f t="shared" si="10"/>
        <v>62</v>
      </c>
      <c r="W10" s="92">
        <f t="shared" si="10"/>
        <v>9</v>
      </c>
      <c r="X10" s="44">
        <f t="shared" si="10"/>
        <v>75</v>
      </c>
      <c r="Y10" s="81">
        <f t="shared" si="10"/>
        <v>65</v>
      </c>
      <c r="Z10" s="92">
        <f t="shared" si="10"/>
        <v>9</v>
      </c>
      <c r="AA10" s="44">
        <f t="shared" si="10"/>
        <v>629691986.9</v>
      </c>
      <c r="AB10" s="81">
        <f t="shared" si="10"/>
        <v>790691587.4130759</v>
      </c>
      <c r="AC10" s="87">
        <f t="shared" si="10"/>
        <v>237726029.162544</v>
      </c>
      <c r="AD10" s="63">
        <f t="shared" si="3"/>
        <v>1658109603.47562</v>
      </c>
      <c r="AE10" s="108"/>
      <c r="AF10" s="44">
        <f aca="true" t="shared" si="11" ref="AF10:AN10">AF56+AF69+AF82+AF95+AF108+AF121+AF134+AF147</f>
        <v>64</v>
      </c>
      <c r="AG10" s="81">
        <f t="shared" si="11"/>
        <v>59</v>
      </c>
      <c r="AH10" s="92">
        <f t="shared" si="11"/>
        <v>9</v>
      </c>
      <c r="AI10" s="44">
        <f t="shared" si="11"/>
        <v>75</v>
      </c>
      <c r="AJ10" s="81">
        <f t="shared" si="11"/>
        <v>64</v>
      </c>
      <c r="AK10" s="92">
        <f t="shared" si="11"/>
        <v>9</v>
      </c>
      <c r="AL10" s="44">
        <f t="shared" si="11"/>
        <v>629182907.1700001</v>
      </c>
      <c r="AM10" s="81">
        <f t="shared" si="11"/>
        <v>714723344.9843999</v>
      </c>
      <c r="AN10" s="87">
        <f t="shared" si="11"/>
        <v>53364443.27000002</v>
      </c>
      <c r="AO10" s="63">
        <f t="shared" si="5"/>
        <v>1397270695.4243999</v>
      </c>
    </row>
    <row r="11" spans="2:43" ht="14.25" customHeight="1">
      <c r="B11" s="7" t="s">
        <v>1</v>
      </c>
      <c r="C11" s="22"/>
      <c r="D11" s="44">
        <f aca="true" t="shared" si="12" ref="D11:O11">D57+D70+D83+D96+D109+D122+D135+D148</f>
        <v>65</v>
      </c>
      <c r="E11" s="81">
        <f t="shared" si="12"/>
        <v>63</v>
      </c>
      <c r="F11" s="92">
        <f t="shared" si="12"/>
        <v>10</v>
      </c>
      <c r="G11" s="44">
        <f t="shared" si="12"/>
        <v>72</v>
      </c>
      <c r="H11" s="81">
        <f t="shared" si="12"/>
        <v>69</v>
      </c>
      <c r="I11" s="92">
        <f t="shared" si="12"/>
        <v>10</v>
      </c>
      <c r="J11" s="44">
        <f t="shared" si="12"/>
        <v>82</v>
      </c>
      <c r="K11" s="81">
        <f t="shared" si="12"/>
        <v>84</v>
      </c>
      <c r="L11" s="92">
        <f t="shared" si="12"/>
        <v>11</v>
      </c>
      <c r="M11" s="44">
        <f t="shared" si="12"/>
        <v>1016987965.62</v>
      </c>
      <c r="N11" s="81">
        <f t="shared" si="12"/>
        <v>1765237990.46</v>
      </c>
      <c r="O11" s="87">
        <f t="shared" si="12"/>
        <v>442411054.61</v>
      </c>
      <c r="P11" s="63">
        <f t="shared" si="1"/>
        <v>3224637010.69</v>
      </c>
      <c r="Q11" s="108"/>
      <c r="R11" s="44">
        <f aca="true" t="shared" si="13" ref="R11:AC11">R57+R70+R83+R96+R109+R122+R135+R148</f>
        <v>65</v>
      </c>
      <c r="S11" s="81">
        <f t="shared" si="13"/>
        <v>63</v>
      </c>
      <c r="T11" s="92">
        <f t="shared" si="13"/>
        <v>5</v>
      </c>
      <c r="U11" s="44">
        <f t="shared" si="13"/>
        <v>72</v>
      </c>
      <c r="V11" s="81">
        <f t="shared" si="13"/>
        <v>69</v>
      </c>
      <c r="W11" s="92">
        <f t="shared" si="13"/>
        <v>5</v>
      </c>
      <c r="X11" s="44">
        <f t="shared" si="13"/>
        <v>82</v>
      </c>
      <c r="Y11" s="81">
        <f t="shared" si="13"/>
        <v>84</v>
      </c>
      <c r="Z11" s="92">
        <f t="shared" si="13"/>
        <v>5</v>
      </c>
      <c r="AA11" s="44">
        <f t="shared" si="13"/>
        <v>1016987965.62</v>
      </c>
      <c r="AB11" s="81">
        <f t="shared" si="13"/>
        <v>1763127013.46</v>
      </c>
      <c r="AC11" s="87">
        <f t="shared" si="13"/>
        <v>104051980</v>
      </c>
      <c r="AD11" s="63">
        <f t="shared" si="3"/>
        <v>2884166959.08</v>
      </c>
      <c r="AE11" s="108"/>
      <c r="AF11" s="44">
        <f aca="true" t="shared" si="14" ref="AF11:AN11">AF57+AF70+AF83+AF96+AF109+AF122+AF135+AF148</f>
        <v>65</v>
      </c>
      <c r="AG11" s="81">
        <f t="shared" si="14"/>
        <v>63</v>
      </c>
      <c r="AH11" s="92">
        <f t="shared" si="14"/>
        <v>4</v>
      </c>
      <c r="AI11" s="44">
        <f t="shared" si="14"/>
        <v>82</v>
      </c>
      <c r="AJ11" s="81">
        <f t="shared" si="14"/>
        <v>84</v>
      </c>
      <c r="AK11" s="92">
        <f t="shared" si="14"/>
        <v>4</v>
      </c>
      <c r="AL11" s="44">
        <f t="shared" si="14"/>
        <v>1014882688.76</v>
      </c>
      <c r="AM11" s="81">
        <f t="shared" si="14"/>
        <v>1341942496.9700003</v>
      </c>
      <c r="AN11" s="87">
        <f t="shared" si="14"/>
        <v>39055863.36</v>
      </c>
      <c r="AO11" s="63">
        <f t="shared" si="5"/>
        <v>2395881049.0900006</v>
      </c>
      <c r="AQ11" s="8"/>
    </row>
    <row r="12" spans="2:43" ht="14.25" customHeight="1">
      <c r="B12" s="7" t="s">
        <v>2356</v>
      </c>
      <c r="C12" s="22"/>
      <c r="D12" s="44">
        <f aca="true" t="shared" si="15" ref="D12:O12">D58+D71+D84+D97+D110+D123+D136+D149</f>
        <v>50</v>
      </c>
      <c r="E12" s="81">
        <f t="shared" si="15"/>
        <v>43</v>
      </c>
      <c r="F12" s="92">
        <f t="shared" si="15"/>
        <v>4</v>
      </c>
      <c r="G12" s="44">
        <f t="shared" si="15"/>
        <v>68</v>
      </c>
      <c r="H12" s="81">
        <f t="shared" si="15"/>
        <v>60</v>
      </c>
      <c r="I12" s="92">
        <f t="shared" si="15"/>
        <v>1</v>
      </c>
      <c r="J12" s="44">
        <f t="shared" si="15"/>
        <v>75</v>
      </c>
      <c r="K12" s="81">
        <f t="shared" si="15"/>
        <v>69</v>
      </c>
      <c r="L12" s="92">
        <f t="shared" si="15"/>
        <v>1</v>
      </c>
      <c r="M12" s="44">
        <f t="shared" si="15"/>
        <v>806062096.4859929</v>
      </c>
      <c r="N12" s="81">
        <f t="shared" si="15"/>
        <v>884455935.5011307</v>
      </c>
      <c r="O12" s="87">
        <f t="shared" si="15"/>
        <v>19432802</v>
      </c>
      <c r="P12" s="63">
        <f t="shared" si="1"/>
        <v>1709950833.9871235</v>
      </c>
      <c r="Q12" s="108"/>
      <c r="R12" s="44">
        <f aca="true" t="shared" si="16" ref="R12:AC12">R58+R71+R84+R97+R110+R123+R136+R149</f>
        <v>52</v>
      </c>
      <c r="S12" s="81">
        <f t="shared" si="16"/>
        <v>42</v>
      </c>
      <c r="T12" s="92">
        <f t="shared" si="16"/>
        <v>4</v>
      </c>
      <c r="U12" s="44">
        <f t="shared" si="16"/>
        <v>68</v>
      </c>
      <c r="V12" s="81">
        <f t="shared" si="16"/>
        <v>58</v>
      </c>
      <c r="W12" s="92">
        <f t="shared" si="16"/>
        <v>1</v>
      </c>
      <c r="X12" s="44">
        <f t="shared" si="16"/>
        <v>75</v>
      </c>
      <c r="Y12" s="81">
        <f t="shared" si="16"/>
        <v>64</v>
      </c>
      <c r="Z12" s="92">
        <f t="shared" si="16"/>
        <v>1</v>
      </c>
      <c r="AA12" s="44">
        <f t="shared" si="16"/>
        <v>806062096.4859929</v>
      </c>
      <c r="AB12" s="81">
        <f t="shared" si="16"/>
        <v>848415806.5211307</v>
      </c>
      <c r="AC12" s="87">
        <f t="shared" si="16"/>
        <v>19432802</v>
      </c>
      <c r="AD12" s="63">
        <f t="shared" si="3"/>
        <v>1673910705.0071235</v>
      </c>
      <c r="AE12" s="108"/>
      <c r="AF12" s="44">
        <f aca="true" t="shared" si="17" ref="AF12:AN12">AF58+AF71+AF84+AF97+AF110+AF123+AF136+AF149</f>
        <v>52</v>
      </c>
      <c r="AG12" s="81">
        <f t="shared" si="17"/>
        <v>39</v>
      </c>
      <c r="AH12" s="92">
        <f t="shared" si="17"/>
        <v>4</v>
      </c>
      <c r="AI12" s="44">
        <f t="shared" si="17"/>
        <v>75</v>
      </c>
      <c r="AJ12" s="81">
        <f t="shared" si="17"/>
        <v>60</v>
      </c>
      <c r="AK12" s="92">
        <f t="shared" si="17"/>
        <v>1</v>
      </c>
      <c r="AL12" s="44">
        <f t="shared" si="17"/>
        <v>791349738.345393</v>
      </c>
      <c r="AM12" s="81">
        <f t="shared" si="17"/>
        <v>474068142.7083671</v>
      </c>
      <c r="AN12" s="87">
        <f t="shared" si="17"/>
        <v>14814641.59</v>
      </c>
      <c r="AO12" s="63">
        <f t="shared" si="5"/>
        <v>1280232522.64376</v>
      </c>
      <c r="AQ12" s="8"/>
    </row>
    <row r="13" spans="2:43" ht="14.25" customHeight="1">
      <c r="B13" s="7" t="s">
        <v>2363</v>
      </c>
      <c r="C13" s="22"/>
      <c r="D13" s="44">
        <f aca="true" t="shared" si="18" ref="D13:O13">D59+D72+D85+D98+D111+D124+D137+D150</f>
        <v>64</v>
      </c>
      <c r="E13" s="81">
        <f t="shared" si="18"/>
        <v>62</v>
      </c>
      <c r="F13" s="92">
        <f t="shared" si="18"/>
        <v>0</v>
      </c>
      <c r="G13" s="44">
        <f t="shared" si="18"/>
        <v>87</v>
      </c>
      <c r="H13" s="81">
        <f t="shared" si="18"/>
        <v>77</v>
      </c>
      <c r="I13" s="92">
        <f t="shared" si="18"/>
        <v>0</v>
      </c>
      <c r="J13" s="44">
        <f t="shared" si="18"/>
        <v>97</v>
      </c>
      <c r="K13" s="81">
        <f t="shared" si="18"/>
        <v>90</v>
      </c>
      <c r="L13" s="92">
        <f t="shared" si="18"/>
        <v>0</v>
      </c>
      <c r="M13" s="44">
        <f t="shared" si="18"/>
        <v>899363810.3317035</v>
      </c>
      <c r="N13" s="81">
        <f t="shared" si="18"/>
        <v>734093831.4853687</v>
      </c>
      <c r="O13" s="87">
        <f t="shared" si="18"/>
        <v>0</v>
      </c>
      <c r="P13" s="63">
        <f>SUM(M13:O13)</f>
        <v>1633457641.8170724</v>
      </c>
      <c r="Q13" s="108"/>
      <c r="R13" s="44">
        <f aca="true" t="shared" si="19" ref="R13:AC13">R59+R72+R85+R98+R111+R124+R137+R150</f>
        <v>64</v>
      </c>
      <c r="S13" s="81">
        <f t="shared" si="19"/>
        <v>49</v>
      </c>
      <c r="T13" s="92">
        <f t="shared" si="19"/>
        <v>0</v>
      </c>
      <c r="U13" s="44">
        <f t="shared" si="19"/>
        <v>87</v>
      </c>
      <c r="V13" s="81">
        <f t="shared" si="19"/>
        <v>55</v>
      </c>
      <c r="W13" s="92">
        <f t="shared" si="19"/>
        <v>0</v>
      </c>
      <c r="X13" s="44">
        <f t="shared" si="19"/>
        <v>97</v>
      </c>
      <c r="Y13" s="81">
        <f t="shared" si="19"/>
        <v>61</v>
      </c>
      <c r="Z13" s="92">
        <f t="shared" si="19"/>
        <v>0</v>
      </c>
      <c r="AA13" s="44">
        <f t="shared" si="19"/>
        <v>899363810.3317035</v>
      </c>
      <c r="AB13" s="81">
        <f t="shared" si="19"/>
        <v>547661427.7761686</v>
      </c>
      <c r="AC13" s="87">
        <f t="shared" si="19"/>
        <v>0</v>
      </c>
      <c r="AD13" s="63">
        <f>SUM(AA13:AC13)</f>
        <v>1447025238.107872</v>
      </c>
      <c r="AE13" s="108"/>
      <c r="AF13" s="44">
        <f aca="true" t="shared" si="20" ref="AF13:AN13">AF59+AF72+AF85+AF98+AF111+AF124+AF137+AF150</f>
        <v>64</v>
      </c>
      <c r="AG13" s="81">
        <f t="shared" si="20"/>
        <v>37</v>
      </c>
      <c r="AH13" s="92">
        <f t="shared" si="20"/>
        <v>0</v>
      </c>
      <c r="AI13" s="44">
        <f t="shared" si="20"/>
        <v>97</v>
      </c>
      <c r="AJ13" s="81">
        <f t="shared" si="20"/>
        <v>48</v>
      </c>
      <c r="AK13" s="92">
        <f t="shared" si="20"/>
        <v>0</v>
      </c>
      <c r="AL13" s="44">
        <f t="shared" si="20"/>
        <v>839819646.5138595</v>
      </c>
      <c r="AM13" s="81">
        <f t="shared" si="20"/>
        <v>157614799.78063643</v>
      </c>
      <c r="AN13" s="87">
        <f t="shared" si="20"/>
        <v>0</v>
      </c>
      <c r="AO13" s="63">
        <f>SUM(AL13:AN13)</f>
        <v>997434446.2944959</v>
      </c>
      <c r="AQ13" s="8"/>
    </row>
    <row r="14" spans="2:43" ht="14.25" customHeight="1">
      <c r="B14" s="7" t="s">
        <v>2373</v>
      </c>
      <c r="C14" s="22"/>
      <c r="D14" s="44">
        <f aca="true" t="shared" si="21" ref="D14:O14">D60+D73+D86+D99+D112+D125+D138+D151</f>
        <v>69</v>
      </c>
      <c r="E14" s="81">
        <f t="shared" si="21"/>
        <v>28</v>
      </c>
      <c r="F14" s="92">
        <f t="shared" si="21"/>
        <v>0</v>
      </c>
      <c r="G14" s="44">
        <f t="shared" si="21"/>
        <v>76</v>
      </c>
      <c r="H14" s="81">
        <f t="shared" si="21"/>
        <v>16</v>
      </c>
      <c r="I14" s="92">
        <f t="shared" si="21"/>
        <v>0</v>
      </c>
      <c r="J14" s="44">
        <f t="shared" si="21"/>
        <v>90</v>
      </c>
      <c r="K14" s="81">
        <f t="shared" si="21"/>
        <v>14</v>
      </c>
      <c r="L14" s="92">
        <f t="shared" si="21"/>
        <v>0</v>
      </c>
      <c r="M14" s="44">
        <f t="shared" si="21"/>
        <v>1109802099.5722754</v>
      </c>
      <c r="N14" s="81">
        <f t="shared" si="21"/>
        <v>156631551.554919</v>
      </c>
      <c r="O14" s="87">
        <f t="shared" si="21"/>
        <v>0</v>
      </c>
      <c r="P14" s="63">
        <f t="shared" si="1"/>
        <v>1266433651.1271944</v>
      </c>
      <c r="Q14" s="108"/>
      <c r="R14" s="44">
        <f aca="true" t="shared" si="22" ref="R14:AC14">R60+R73+R86+R99+R112+R125+R138+R151</f>
        <v>70</v>
      </c>
      <c r="S14" s="81">
        <f t="shared" si="22"/>
        <v>2</v>
      </c>
      <c r="T14" s="92">
        <f t="shared" si="22"/>
        <v>0</v>
      </c>
      <c r="U14" s="44">
        <f t="shared" si="22"/>
        <v>76</v>
      </c>
      <c r="V14" s="81">
        <f t="shared" si="22"/>
        <v>2</v>
      </c>
      <c r="W14" s="92">
        <f t="shared" si="22"/>
        <v>0</v>
      </c>
      <c r="X14" s="44">
        <f t="shared" si="22"/>
        <v>90</v>
      </c>
      <c r="Y14" s="81">
        <f t="shared" si="22"/>
        <v>2</v>
      </c>
      <c r="Z14" s="92">
        <f t="shared" si="22"/>
        <v>0</v>
      </c>
      <c r="AA14" s="44">
        <f t="shared" si="22"/>
        <v>1109802099.5722754</v>
      </c>
      <c r="AB14" s="81">
        <f t="shared" si="22"/>
        <v>29091716.188919004</v>
      </c>
      <c r="AC14" s="87">
        <f t="shared" si="22"/>
        <v>0</v>
      </c>
      <c r="AD14" s="63">
        <f t="shared" si="3"/>
        <v>1138893815.7611945</v>
      </c>
      <c r="AE14" s="108"/>
      <c r="AF14" s="44">
        <f aca="true" t="shared" si="23" ref="AF14:AN14">AF60+AF73+AF86+AF99+AF112+AF125+AF138+AF151</f>
        <v>70</v>
      </c>
      <c r="AG14" s="81">
        <f t="shared" si="23"/>
        <v>1</v>
      </c>
      <c r="AH14" s="92">
        <f t="shared" si="23"/>
        <v>0</v>
      </c>
      <c r="AI14" s="44">
        <f t="shared" si="23"/>
        <v>89</v>
      </c>
      <c r="AJ14" s="81">
        <f t="shared" si="23"/>
        <v>1</v>
      </c>
      <c r="AK14" s="92">
        <f t="shared" si="23"/>
        <v>0</v>
      </c>
      <c r="AL14" s="44">
        <f t="shared" si="23"/>
        <v>836702380.6353433</v>
      </c>
      <c r="AM14" s="81">
        <f t="shared" si="23"/>
        <v>1054262.1904926137</v>
      </c>
      <c r="AN14" s="87">
        <f t="shared" si="23"/>
        <v>0</v>
      </c>
      <c r="AO14" s="63">
        <f t="shared" si="5"/>
        <v>837756642.825836</v>
      </c>
      <c r="AQ14" s="8"/>
    </row>
    <row r="15" spans="2:43" ht="14.25" customHeight="1">
      <c r="B15" s="7" t="s">
        <v>2308</v>
      </c>
      <c r="C15" s="22"/>
      <c r="D15" s="44">
        <f aca="true" t="shared" si="24" ref="D15:O15">D61+D74+D87+D100+D113+D126+D139+D152</f>
        <v>66</v>
      </c>
      <c r="E15" s="81">
        <f t="shared" si="24"/>
        <v>5</v>
      </c>
      <c r="F15" s="92">
        <f t="shared" si="24"/>
        <v>0</v>
      </c>
      <c r="G15" s="44">
        <f t="shared" si="24"/>
        <v>91</v>
      </c>
      <c r="H15" s="81">
        <f t="shared" si="24"/>
        <v>6</v>
      </c>
      <c r="I15" s="92">
        <f t="shared" si="24"/>
        <v>0</v>
      </c>
      <c r="J15" s="44">
        <f t="shared" si="24"/>
        <v>145</v>
      </c>
      <c r="K15" s="81">
        <f t="shared" si="24"/>
        <v>0</v>
      </c>
      <c r="L15" s="92">
        <f t="shared" si="24"/>
        <v>0</v>
      </c>
      <c r="M15" s="44">
        <f t="shared" si="24"/>
        <v>2626208857.5060163</v>
      </c>
      <c r="N15" s="81">
        <f t="shared" si="24"/>
        <v>68688176.77</v>
      </c>
      <c r="O15" s="87">
        <f t="shared" si="24"/>
        <v>0</v>
      </c>
      <c r="P15" s="63">
        <f>SUM(M15:O15)</f>
        <v>2694897034.276016</v>
      </c>
      <c r="Q15" s="108"/>
      <c r="R15" s="44">
        <f aca="true" t="shared" si="25" ref="R15:AC15">R61+R74+R87+R100+R113+R126+R139+R152</f>
        <v>64</v>
      </c>
      <c r="S15" s="81">
        <f t="shared" si="25"/>
        <v>0</v>
      </c>
      <c r="T15" s="92">
        <f t="shared" si="25"/>
        <v>0</v>
      </c>
      <c r="U15" s="44">
        <f t="shared" si="25"/>
        <v>88</v>
      </c>
      <c r="V15" s="81">
        <f t="shared" si="25"/>
        <v>0</v>
      </c>
      <c r="W15" s="92">
        <f t="shared" si="25"/>
        <v>0</v>
      </c>
      <c r="X15" s="44">
        <f t="shared" si="25"/>
        <v>140</v>
      </c>
      <c r="Y15" s="81">
        <f t="shared" si="25"/>
        <v>0</v>
      </c>
      <c r="Z15" s="92">
        <f t="shared" si="25"/>
        <v>0</v>
      </c>
      <c r="AA15" s="44">
        <f t="shared" si="25"/>
        <v>2478428562.339073</v>
      </c>
      <c r="AB15" s="81">
        <f t="shared" si="25"/>
        <v>68688176.77</v>
      </c>
      <c r="AC15" s="87">
        <f t="shared" si="25"/>
        <v>0</v>
      </c>
      <c r="AD15" s="63">
        <f>SUM(AA15:AC15)</f>
        <v>2547116739.109073</v>
      </c>
      <c r="AE15" s="108"/>
      <c r="AF15" s="44">
        <f aca="true" t="shared" si="26" ref="AF15:AN15">AF61+AF74+AF87+AF100+AF113+AF126+AF139+AF152</f>
        <v>61</v>
      </c>
      <c r="AG15" s="81">
        <f t="shared" si="26"/>
        <v>0</v>
      </c>
      <c r="AH15" s="92">
        <f t="shared" si="26"/>
        <v>0</v>
      </c>
      <c r="AI15" s="44">
        <f t="shared" si="26"/>
        <v>133</v>
      </c>
      <c r="AJ15" s="81">
        <f t="shared" si="26"/>
        <v>0</v>
      </c>
      <c r="AK15" s="92">
        <f t="shared" si="26"/>
        <v>0</v>
      </c>
      <c r="AL15" s="44">
        <f t="shared" si="26"/>
        <v>1181882450.1938</v>
      </c>
      <c r="AM15" s="81">
        <f t="shared" si="26"/>
        <v>0</v>
      </c>
      <c r="AN15" s="87">
        <f t="shared" si="26"/>
        <v>0</v>
      </c>
      <c r="AO15" s="63">
        <f>SUM(AL15:AN15)</f>
        <v>1181882450.1938</v>
      </c>
      <c r="AQ15" s="8"/>
    </row>
    <row r="16" spans="2:43" ht="14.25" customHeight="1">
      <c r="B16" s="7" t="s">
        <v>2312</v>
      </c>
      <c r="C16" s="22"/>
      <c r="D16" s="44">
        <f>D62+D75+D88+D101+D114+D127+D140+D153-2</f>
        <v>88</v>
      </c>
      <c r="E16" s="81">
        <f aca="true" t="shared" si="27" ref="E16:P16">E62+E75+E88+E101+E114+E127+E140+E153</f>
        <v>0</v>
      </c>
      <c r="F16" s="92">
        <f t="shared" si="27"/>
        <v>0</v>
      </c>
      <c r="G16" s="44">
        <f t="shared" si="27"/>
        <v>83</v>
      </c>
      <c r="H16" s="81">
        <f t="shared" si="27"/>
        <v>0</v>
      </c>
      <c r="I16" s="92">
        <f t="shared" si="27"/>
        <v>0</v>
      </c>
      <c r="J16" s="44">
        <f t="shared" si="27"/>
        <v>139</v>
      </c>
      <c r="K16" s="81">
        <f t="shared" si="27"/>
        <v>0</v>
      </c>
      <c r="L16" s="92">
        <f t="shared" si="27"/>
        <v>0</v>
      </c>
      <c r="M16" s="44">
        <f t="shared" si="27"/>
        <v>2358228433.606</v>
      </c>
      <c r="N16" s="81">
        <f t="shared" si="27"/>
        <v>0</v>
      </c>
      <c r="O16" s="87">
        <f t="shared" si="27"/>
        <v>0</v>
      </c>
      <c r="P16" s="63">
        <f t="shared" si="27"/>
        <v>2358228433.606</v>
      </c>
      <c r="Q16" s="108"/>
      <c r="R16" s="44">
        <f aca="true" t="shared" si="28" ref="R16:W16">R62+R76+R89+R102+R114+R127+R141+R154</f>
        <v>12</v>
      </c>
      <c r="S16" s="81">
        <f t="shared" si="28"/>
        <v>0</v>
      </c>
      <c r="T16" s="92">
        <f t="shared" si="28"/>
        <v>0</v>
      </c>
      <c r="U16" s="44">
        <f t="shared" si="28"/>
        <v>15</v>
      </c>
      <c r="V16" s="81">
        <f t="shared" si="28"/>
        <v>0</v>
      </c>
      <c r="W16" s="92">
        <f t="shared" si="28"/>
        <v>0</v>
      </c>
      <c r="X16" s="44">
        <f aca="true" t="shared" si="29" ref="X16:AD16">X62+X75+X88+X101+X114+X127+X140+X153</f>
        <v>16</v>
      </c>
      <c r="Y16" s="81">
        <f t="shared" si="29"/>
        <v>0</v>
      </c>
      <c r="Z16" s="92">
        <f t="shared" si="29"/>
        <v>0</v>
      </c>
      <c r="AA16" s="44">
        <f t="shared" si="29"/>
        <v>102267528.0684</v>
      </c>
      <c r="AB16" s="81">
        <f t="shared" si="29"/>
        <v>0</v>
      </c>
      <c r="AC16" s="87">
        <f t="shared" si="29"/>
        <v>0</v>
      </c>
      <c r="AD16" s="63">
        <f t="shared" si="29"/>
        <v>102267528.0684</v>
      </c>
      <c r="AE16" s="108"/>
      <c r="AF16" s="44">
        <f aca="true" t="shared" si="30" ref="AF16:AK16">AF62+AF76+AF89+AF102+AF114+AF127+AF141+AF154</f>
        <v>11</v>
      </c>
      <c r="AG16" s="81">
        <f t="shared" si="30"/>
        <v>0</v>
      </c>
      <c r="AH16" s="92">
        <f t="shared" si="30"/>
        <v>0</v>
      </c>
      <c r="AI16" s="44">
        <f t="shared" si="30"/>
        <v>16</v>
      </c>
      <c r="AJ16" s="81">
        <f t="shared" si="30"/>
        <v>0</v>
      </c>
      <c r="AK16" s="92">
        <f t="shared" si="30"/>
        <v>0</v>
      </c>
      <c r="AL16" s="44">
        <f aca="true" t="shared" si="31" ref="AL16:AO17">AL62+AL75+AL88+AL101+AL114+AL127+AL140+AL153</f>
        <v>34789098</v>
      </c>
      <c r="AM16" s="81">
        <f t="shared" si="31"/>
        <v>0</v>
      </c>
      <c r="AN16" s="87">
        <f t="shared" si="31"/>
        <v>0</v>
      </c>
      <c r="AO16" s="63">
        <f t="shared" si="31"/>
        <v>34789098</v>
      </c>
      <c r="AQ16" s="8"/>
    </row>
    <row r="17" spans="2:43" ht="14.25" customHeight="1" thickBot="1">
      <c r="B17" s="7" t="s">
        <v>2219</v>
      </c>
      <c r="C17" s="22"/>
      <c r="D17" s="44">
        <f>D63+D76+D89+D102+D115+D128+D141+D154</f>
        <v>11</v>
      </c>
      <c r="E17" s="81">
        <f aca="true" t="shared" si="32" ref="E17:P17">E63+E76+E89+E102+E115+E128+E141+E154</f>
        <v>0</v>
      </c>
      <c r="F17" s="92">
        <f t="shared" si="32"/>
        <v>0</v>
      </c>
      <c r="G17" s="44">
        <f t="shared" si="32"/>
        <v>16</v>
      </c>
      <c r="H17" s="81">
        <f t="shared" si="32"/>
        <v>0</v>
      </c>
      <c r="I17" s="92">
        <f t="shared" si="32"/>
        <v>0</v>
      </c>
      <c r="J17" s="44">
        <f t="shared" si="32"/>
        <v>16</v>
      </c>
      <c r="K17" s="81">
        <f>K63+K76+K89+K102+K115+K128+K141+K154</f>
        <v>0</v>
      </c>
      <c r="L17" s="92">
        <f t="shared" si="32"/>
        <v>0</v>
      </c>
      <c r="M17" s="44">
        <f t="shared" si="32"/>
        <v>345736683.5532</v>
      </c>
      <c r="N17" s="81">
        <f t="shared" si="32"/>
        <v>0</v>
      </c>
      <c r="O17" s="87">
        <f t="shared" si="32"/>
        <v>0</v>
      </c>
      <c r="P17" s="63">
        <f t="shared" si="32"/>
        <v>345736683.5532</v>
      </c>
      <c r="Q17" s="108"/>
      <c r="R17" s="44"/>
      <c r="S17" s="81"/>
      <c r="T17" s="92"/>
      <c r="U17" s="44"/>
      <c r="V17" s="81"/>
      <c r="W17" s="92"/>
      <c r="X17" s="44">
        <f aca="true" t="shared" si="33" ref="X17:AD17">X63+X76+X89+X102+X115+X128+X141+X154</f>
        <v>16</v>
      </c>
      <c r="Y17" s="81">
        <f t="shared" si="33"/>
        <v>0</v>
      </c>
      <c r="Z17" s="92">
        <f t="shared" si="33"/>
        <v>0</v>
      </c>
      <c r="AA17" s="44">
        <f t="shared" si="33"/>
        <v>281774096.2599</v>
      </c>
      <c r="AB17" s="81">
        <f t="shared" si="33"/>
        <v>0</v>
      </c>
      <c r="AC17" s="87">
        <f t="shared" si="33"/>
        <v>0</v>
      </c>
      <c r="AD17" s="63">
        <f t="shared" si="33"/>
        <v>281774096.2599</v>
      </c>
      <c r="AE17" s="108"/>
      <c r="AF17" s="44"/>
      <c r="AG17" s="81"/>
      <c r="AH17" s="92"/>
      <c r="AI17" s="44"/>
      <c r="AJ17" s="81"/>
      <c r="AK17" s="92"/>
      <c r="AL17" s="44">
        <f t="shared" si="31"/>
        <v>46845709.163892</v>
      </c>
      <c r="AM17" s="81">
        <f t="shared" si="31"/>
        <v>0</v>
      </c>
      <c r="AN17" s="87">
        <f t="shared" si="31"/>
        <v>0</v>
      </c>
      <c r="AO17" s="63">
        <f t="shared" si="31"/>
        <v>46845709.163892</v>
      </c>
      <c r="AQ17" s="8"/>
    </row>
    <row r="18" spans="2:43" s="8" customFormat="1" ht="18" customHeight="1" thickBot="1">
      <c r="B18" s="52" t="s">
        <v>2333</v>
      </c>
      <c r="C18" s="23"/>
      <c r="D18" s="53">
        <f>D64+D77+D90+D103+D116+D129+D142+D155-3</f>
        <v>145</v>
      </c>
      <c r="E18" s="82">
        <f aca="true" t="shared" si="34" ref="E18:P18">E64+E77+E90+E103+E116+E129+E142+E155</f>
        <v>137</v>
      </c>
      <c r="F18" s="93">
        <f t="shared" si="34"/>
        <v>41</v>
      </c>
      <c r="G18" s="53">
        <f t="shared" si="34"/>
        <v>717</v>
      </c>
      <c r="H18" s="82">
        <f t="shared" si="34"/>
        <v>426</v>
      </c>
      <c r="I18" s="93">
        <f t="shared" si="34"/>
        <v>52</v>
      </c>
      <c r="J18" s="53">
        <f t="shared" si="34"/>
        <v>889</v>
      </c>
      <c r="K18" s="82">
        <f t="shared" si="34"/>
        <v>475</v>
      </c>
      <c r="L18" s="93">
        <f t="shared" si="34"/>
        <v>60</v>
      </c>
      <c r="M18" s="72">
        <f t="shared" si="34"/>
        <v>11207401820.715187</v>
      </c>
      <c r="N18" s="103">
        <f t="shared" si="34"/>
        <v>6143672806.282514</v>
      </c>
      <c r="O18" s="107">
        <f t="shared" si="34"/>
        <v>2024351602.337628</v>
      </c>
      <c r="P18" s="78">
        <f t="shared" si="34"/>
        <v>19375426229.33533</v>
      </c>
      <c r="Q18" s="109"/>
      <c r="R18" s="53">
        <f aca="true" t="shared" si="35" ref="R18:AD18">R64+R77+R90+R103+R116+R129+R142+R155</f>
        <v>142</v>
      </c>
      <c r="S18" s="82">
        <f t="shared" si="35"/>
        <v>136</v>
      </c>
      <c r="T18" s="93">
        <f t="shared" si="35"/>
        <v>35</v>
      </c>
      <c r="U18" s="53">
        <f t="shared" si="35"/>
        <v>643</v>
      </c>
      <c r="V18" s="82">
        <f t="shared" si="35"/>
        <v>378</v>
      </c>
      <c r="W18" s="93">
        <f t="shared" si="35"/>
        <v>39</v>
      </c>
      <c r="X18" s="53">
        <f t="shared" si="35"/>
        <v>761</v>
      </c>
      <c r="Y18" s="82">
        <f t="shared" si="35"/>
        <v>423</v>
      </c>
      <c r="Z18" s="93">
        <f t="shared" si="35"/>
        <v>46</v>
      </c>
      <c r="AA18" s="72">
        <f t="shared" si="35"/>
        <v>8739698032.717344</v>
      </c>
      <c r="AB18" s="103">
        <f t="shared" si="35"/>
        <v>5744501607.66959</v>
      </c>
      <c r="AC18" s="107">
        <f t="shared" si="35"/>
        <v>1374863917.678004</v>
      </c>
      <c r="AD18" s="78">
        <f t="shared" si="35"/>
        <v>15859063558.06494</v>
      </c>
      <c r="AE18" s="109"/>
      <c r="AF18" s="53">
        <f aca="true" t="shared" si="36" ref="AF18:AO18">AF64+AF77+AF90+AF103+AF116+AF129+AF142+AF155</f>
        <v>142</v>
      </c>
      <c r="AG18" s="82">
        <f t="shared" si="36"/>
        <v>133</v>
      </c>
      <c r="AH18" s="93">
        <f t="shared" si="36"/>
        <v>29</v>
      </c>
      <c r="AI18" s="53">
        <f t="shared" si="36"/>
        <v>745</v>
      </c>
      <c r="AJ18" s="82">
        <f t="shared" si="36"/>
        <v>398</v>
      </c>
      <c r="AK18" s="93">
        <f t="shared" si="36"/>
        <v>37</v>
      </c>
      <c r="AL18" s="104">
        <f t="shared" si="36"/>
        <v>6752176357.572288</v>
      </c>
      <c r="AM18" s="105">
        <f t="shared" si="36"/>
        <v>4266415014.900148</v>
      </c>
      <c r="AN18" s="106">
        <f t="shared" si="36"/>
        <v>399233585.52000004</v>
      </c>
      <c r="AO18" s="78">
        <f t="shared" si="36"/>
        <v>11417824957.992437</v>
      </c>
      <c r="AQ18"/>
    </row>
    <row r="19" spans="3:41" ht="20.25" customHeight="1" hidden="1">
      <c r="C19" s="19"/>
      <c r="F19" s="4"/>
      <c r="I19" s="4"/>
      <c r="L19" s="4"/>
      <c r="O19" s="4"/>
      <c r="P19" s="61" t="str">
        <f>"$"&amp;ROUND(P18/1000000000,2)&amp;" bn"</f>
        <v>$19.38 bn</v>
      </c>
      <c r="Q19" s="19"/>
      <c r="T19" s="4"/>
      <c r="W19" s="4"/>
      <c r="Z19" s="4"/>
      <c r="AC19" s="4"/>
      <c r="AD19" s="61" t="str">
        <f>"$"&amp;ROUND(AD18/1000000000,2)&amp;" bn"</f>
        <v>$15.86 bn</v>
      </c>
      <c r="AE19" s="19"/>
      <c r="AH19" s="4"/>
      <c r="AK19" s="4"/>
      <c r="AN19" s="4"/>
      <c r="AO19" s="61" t="str">
        <f>"$"&amp;ROUND(AO18/1000000000,2)&amp;" bn"</f>
        <v>$11.42 bn</v>
      </c>
    </row>
    <row r="20" spans="2:41" ht="38.25" customHeight="1" hidden="1" thickBot="1">
      <c r="B20" s="39" t="s">
        <v>2370</v>
      </c>
      <c r="C20" s="17"/>
      <c r="D20" s="16"/>
      <c r="E20" s="16"/>
      <c r="F20" s="16"/>
      <c r="G20" s="16"/>
      <c r="H20" s="16"/>
      <c r="I20" s="16"/>
      <c r="J20" s="16"/>
      <c r="K20" s="16"/>
      <c r="L20" s="16"/>
      <c r="M20" s="16"/>
      <c r="N20" s="16"/>
      <c r="O20" s="16"/>
      <c r="P20" s="17"/>
      <c r="Q20" s="17"/>
      <c r="R20" s="16"/>
      <c r="S20" s="16"/>
      <c r="T20" s="16"/>
      <c r="U20" s="16"/>
      <c r="V20" s="16"/>
      <c r="W20" s="16"/>
      <c r="X20" s="16"/>
      <c r="Y20" s="16"/>
      <c r="Z20" s="16"/>
      <c r="AA20" s="16"/>
      <c r="AB20" s="16"/>
      <c r="AC20" s="16"/>
      <c r="AD20" s="17"/>
      <c r="AE20" s="17"/>
      <c r="AF20" s="16"/>
      <c r="AG20" s="16"/>
      <c r="AH20" s="16"/>
      <c r="AI20" s="16"/>
      <c r="AJ20" s="16"/>
      <c r="AK20" s="16"/>
      <c r="AL20" s="16"/>
      <c r="AM20" s="16"/>
      <c r="AN20" s="16"/>
      <c r="AO20" s="17"/>
    </row>
    <row r="21" spans="2:41" ht="15.75" customHeight="1" hidden="1">
      <c r="B21" s="15" t="s">
        <v>2364</v>
      </c>
      <c r="C21" s="22"/>
      <c r="D21" s="43"/>
      <c r="E21" s="79"/>
      <c r="F21" s="94"/>
      <c r="G21" s="43"/>
      <c r="H21" s="79"/>
      <c r="I21" s="94"/>
      <c r="J21" s="43"/>
      <c r="K21" s="79"/>
      <c r="L21" s="94"/>
      <c r="M21" s="43"/>
      <c r="N21" s="79"/>
      <c r="O21" s="88"/>
      <c r="P21" s="62"/>
      <c r="Q21" s="108"/>
      <c r="R21" s="43"/>
      <c r="S21" s="79"/>
      <c r="T21" s="94"/>
      <c r="U21" s="43"/>
      <c r="V21" s="79"/>
      <c r="W21" s="94"/>
      <c r="X21" s="43"/>
      <c r="Y21" s="79"/>
      <c r="Z21" s="94"/>
      <c r="AA21" s="43"/>
      <c r="AB21" s="79"/>
      <c r="AC21" s="88"/>
      <c r="AD21" s="62"/>
      <c r="AE21" s="108"/>
      <c r="AF21" s="43"/>
      <c r="AG21" s="79"/>
      <c r="AH21" s="94"/>
      <c r="AI21" s="43"/>
      <c r="AJ21" s="79"/>
      <c r="AK21" s="94"/>
      <c r="AL21" s="43"/>
      <c r="AM21" s="79"/>
      <c r="AN21" s="88"/>
      <c r="AO21" s="62"/>
    </row>
    <row r="22" spans="2:41" ht="12" hidden="1">
      <c r="B22" s="7" t="s">
        <v>2367</v>
      </c>
      <c r="C22" s="22"/>
      <c r="D22" s="44"/>
      <c r="E22" s="81"/>
      <c r="F22" s="92"/>
      <c r="G22" s="44"/>
      <c r="H22" s="81"/>
      <c r="I22" s="92"/>
      <c r="J22" s="44"/>
      <c r="K22" s="81"/>
      <c r="L22" s="92"/>
      <c r="M22" s="44"/>
      <c r="N22" s="81"/>
      <c r="O22" s="87"/>
      <c r="P22" s="63"/>
      <c r="Q22" s="108"/>
      <c r="R22" s="44"/>
      <c r="S22" s="81"/>
      <c r="T22" s="92"/>
      <c r="U22" s="44"/>
      <c r="V22" s="81"/>
      <c r="W22" s="92"/>
      <c r="X22" s="44"/>
      <c r="Y22" s="81"/>
      <c r="Z22" s="92"/>
      <c r="AA22" s="44"/>
      <c r="AB22" s="81"/>
      <c r="AC22" s="87"/>
      <c r="AD22" s="63"/>
      <c r="AE22" s="108"/>
      <c r="AF22" s="44"/>
      <c r="AG22" s="81"/>
      <c r="AH22" s="92"/>
      <c r="AI22" s="44"/>
      <c r="AJ22" s="81"/>
      <c r="AK22" s="92"/>
      <c r="AL22" s="44"/>
      <c r="AM22" s="81"/>
      <c r="AN22" s="87"/>
      <c r="AO22" s="63"/>
    </row>
    <row r="23" spans="2:41" ht="12" hidden="1">
      <c r="B23" s="7" t="s">
        <v>2368</v>
      </c>
      <c r="C23" s="22"/>
      <c r="D23" s="44"/>
      <c r="E23" s="81"/>
      <c r="F23" s="92"/>
      <c r="G23" s="44"/>
      <c r="H23" s="81"/>
      <c r="I23" s="92"/>
      <c r="J23" s="44"/>
      <c r="K23" s="81"/>
      <c r="L23" s="92"/>
      <c r="M23" s="44"/>
      <c r="N23" s="81"/>
      <c r="O23" s="87"/>
      <c r="P23" s="63"/>
      <c r="Q23" s="108"/>
      <c r="R23" s="44"/>
      <c r="S23" s="81"/>
      <c r="T23" s="92"/>
      <c r="U23" s="44"/>
      <c r="V23" s="81"/>
      <c r="W23" s="92"/>
      <c r="X23" s="44"/>
      <c r="Y23" s="81"/>
      <c r="Z23" s="92"/>
      <c r="AA23" s="44"/>
      <c r="AB23" s="81"/>
      <c r="AC23" s="87"/>
      <c r="AD23" s="63"/>
      <c r="AE23" s="108"/>
      <c r="AF23" s="44"/>
      <c r="AG23" s="81"/>
      <c r="AH23" s="92"/>
      <c r="AI23" s="44"/>
      <c r="AJ23" s="81"/>
      <c r="AK23" s="92"/>
      <c r="AL23" s="44"/>
      <c r="AM23" s="81"/>
      <c r="AN23" s="87"/>
      <c r="AO23" s="63"/>
    </row>
    <row r="24" spans="2:41" ht="12" hidden="1">
      <c r="B24" s="7" t="s">
        <v>2369</v>
      </c>
      <c r="C24" s="22"/>
      <c r="D24" s="44"/>
      <c r="E24" s="81"/>
      <c r="F24" s="92"/>
      <c r="G24" s="44"/>
      <c r="H24" s="81"/>
      <c r="I24" s="92"/>
      <c r="J24" s="44"/>
      <c r="K24" s="81"/>
      <c r="L24" s="92"/>
      <c r="M24" s="44"/>
      <c r="N24" s="81"/>
      <c r="O24" s="87"/>
      <c r="P24" s="63"/>
      <c r="Q24" s="108"/>
      <c r="R24" s="44"/>
      <c r="S24" s="81"/>
      <c r="T24" s="92"/>
      <c r="U24" s="44"/>
      <c r="V24" s="81"/>
      <c r="W24" s="92"/>
      <c r="X24" s="44"/>
      <c r="Y24" s="81"/>
      <c r="Z24" s="92"/>
      <c r="AA24" s="44"/>
      <c r="AB24" s="81"/>
      <c r="AC24" s="87"/>
      <c r="AD24" s="63"/>
      <c r="AE24" s="108"/>
      <c r="AF24" s="44"/>
      <c r="AG24" s="81"/>
      <c r="AH24" s="92"/>
      <c r="AI24" s="44"/>
      <c r="AJ24" s="81"/>
      <c r="AK24" s="92"/>
      <c r="AL24" s="44"/>
      <c r="AM24" s="81"/>
      <c r="AN24" s="87"/>
      <c r="AO24" s="63"/>
    </row>
    <row r="25" spans="2:41" ht="12" hidden="1">
      <c r="B25" s="7" t="s">
        <v>2365</v>
      </c>
      <c r="C25" s="22"/>
      <c r="D25" s="44"/>
      <c r="E25" s="81"/>
      <c r="F25" s="92"/>
      <c r="G25" s="44"/>
      <c r="H25" s="81"/>
      <c r="I25" s="92"/>
      <c r="J25" s="44"/>
      <c r="K25" s="81"/>
      <c r="L25" s="92"/>
      <c r="M25" s="44"/>
      <c r="N25" s="81"/>
      <c r="O25" s="87"/>
      <c r="P25" s="63"/>
      <c r="Q25" s="108"/>
      <c r="R25" s="44"/>
      <c r="S25" s="81"/>
      <c r="T25" s="92"/>
      <c r="U25" s="44"/>
      <c r="V25" s="81"/>
      <c r="W25" s="92"/>
      <c r="X25" s="44"/>
      <c r="Y25" s="81"/>
      <c r="Z25" s="92"/>
      <c r="AA25" s="44"/>
      <c r="AB25" s="81"/>
      <c r="AC25" s="87"/>
      <c r="AD25" s="63"/>
      <c r="AE25" s="108"/>
      <c r="AF25" s="44"/>
      <c r="AG25" s="81"/>
      <c r="AH25" s="92"/>
      <c r="AI25" s="44"/>
      <c r="AJ25" s="81"/>
      <c r="AK25" s="92"/>
      <c r="AL25" s="44"/>
      <c r="AM25" s="81"/>
      <c r="AN25" s="87"/>
      <c r="AO25" s="63"/>
    </row>
    <row r="26" spans="2:41" ht="12.75" hidden="1" thickBot="1">
      <c r="B26" s="7" t="s">
        <v>2366</v>
      </c>
      <c r="C26" s="22"/>
      <c r="D26" s="44"/>
      <c r="E26" s="81"/>
      <c r="F26" s="92"/>
      <c r="G26" s="44"/>
      <c r="H26" s="81"/>
      <c r="I26" s="92"/>
      <c r="J26" s="44"/>
      <c r="K26" s="81"/>
      <c r="L26" s="92"/>
      <c r="M26" s="44"/>
      <c r="N26" s="81"/>
      <c r="O26" s="87"/>
      <c r="P26" s="63"/>
      <c r="Q26" s="108"/>
      <c r="R26" s="44"/>
      <c r="S26" s="81"/>
      <c r="T26" s="92"/>
      <c r="U26" s="44"/>
      <c r="V26" s="81"/>
      <c r="W26" s="92"/>
      <c r="X26" s="44"/>
      <c r="Y26" s="81"/>
      <c r="Z26" s="92"/>
      <c r="AA26" s="44"/>
      <c r="AB26" s="81"/>
      <c r="AC26" s="87"/>
      <c r="AD26" s="63"/>
      <c r="AE26" s="108"/>
      <c r="AF26" s="44"/>
      <c r="AG26" s="81"/>
      <c r="AH26" s="92"/>
      <c r="AI26" s="44"/>
      <c r="AJ26" s="81"/>
      <c r="AK26" s="92"/>
      <c r="AL26" s="44"/>
      <c r="AM26" s="81"/>
      <c r="AN26" s="87"/>
      <c r="AO26" s="63"/>
    </row>
    <row r="27" spans="2:41" ht="18" customHeight="1" hidden="1" thickBot="1">
      <c r="B27" s="52" t="s">
        <v>2371</v>
      </c>
      <c r="C27" s="23"/>
      <c r="D27" s="53"/>
      <c r="E27" s="82"/>
      <c r="F27" s="93"/>
      <c r="G27" s="53"/>
      <c r="H27" s="82"/>
      <c r="I27" s="93"/>
      <c r="J27" s="53"/>
      <c r="K27" s="82"/>
      <c r="L27" s="93"/>
      <c r="M27" s="72"/>
      <c r="N27" s="103"/>
      <c r="O27" s="107"/>
      <c r="P27" s="78"/>
      <c r="Q27" s="109"/>
      <c r="R27" s="53"/>
      <c r="S27" s="82"/>
      <c r="T27" s="93"/>
      <c r="U27" s="53"/>
      <c r="V27" s="82"/>
      <c r="W27" s="93"/>
      <c r="X27" s="53"/>
      <c r="Y27" s="82"/>
      <c r="Z27" s="93"/>
      <c r="AA27" s="72"/>
      <c r="AB27" s="103"/>
      <c r="AC27" s="107"/>
      <c r="AD27" s="78"/>
      <c r="AE27" s="109"/>
      <c r="AF27" s="53"/>
      <c r="AG27" s="82"/>
      <c r="AH27" s="93"/>
      <c r="AI27" s="53"/>
      <c r="AJ27" s="82"/>
      <c r="AK27" s="93"/>
      <c r="AL27" s="104"/>
      <c r="AM27" s="105"/>
      <c r="AN27" s="106"/>
      <c r="AO27" s="78"/>
    </row>
    <row r="28" spans="2:41" ht="27" customHeight="1">
      <c r="B28" s="14"/>
      <c r="C28" s="24"/>
      <c r="D28" s="9"/>
      <c r="E28" s="9"/>
      <c r="F28" s="24"/>
      <c r="G28" s="9"/>
      <c r="H28" s="9"/>
      <c r="I28" s="24"/>
      <c r="J28" s="9"/>
      <c r="K28" s="9"/>
      <c r="L28" s="24"/>
      <c r="M28" s="9"/>
      <c r="N28" s="116"/>
      <c r="O28" s="117"/>
      <c r="P28" s="9"/>
      <c r="Q28" s="24"/>
      <c r="R28" s="9"/>
      <c r="S28" s="9"/>
      <c r="T28" s="24"/>
      <c r="U28" s="9"/>
      <c r="V28" s="9"/>
      <c r="W28" s="24"/>
      <c r="X28" s="9"/>
      <c r="Y28" s="9"/>
      <c r="Z28" s="24"/>
      <c r="AA28" s="116"/>
      <c r="AB28" s="116"/>
      <c r="AC28" s="117"/>
      <c r="AD28" s="9"/>
      <c r="AE28" s="24"/>
      <c r="AF28" s="9"/>
      <c r="AG28" s="9"/>
      <c r="AH28" s="24"/>
      <c r="AI28" s="9"/>
      <c r="AJ28" s="9"/>
      <c r="AK28" s="24"/>
      <c r="AL28" s="116"/>
      <c r="AM28" s="116"/>
      <c r="AN28" s="24"/>
      <c r="AO28" s="9"/>
    </row>
    <row r="29" spans="2:41" ht="38.25" customHeight="1" thickBot="1">
      <c r="B29" s="39" t="s">
        <v>2335</v>
      </c>
      <c r="C29" s="17"/>
      <c r="D29" s="16"/>
      <c r="E29" s="16"/>
      <c r="F29" s="16"/>
      <c r="G29" s="16"/>
      <c r="H29" s="16"/>
      <c r="I29" s="16"/>
      <c r="J29" s="16"/>
      <c r="K29" s="16"/>
      <c r="L29" s="16"/>
      <c r="M29" s="16"/>
      <c r="N29" s="16"/>
      <c r="O29" s="16"/>
      <c r="P29" s="17"/>
      <c r="Q29" s="17"/>
      <c r="R29" s="16"/>
      <c r="S29" s="16"/>
      <c r="T29" s="16"/>
      <c r="U29" s="16"/>
      <c r="V29" s="16"/>
      <c r="W29" s="16"/>
      <c r="X29" s="16"/>
      <c r="Y29" s="16"/>
      <c r="Z29" s="16"/>
      <c r="AA29" s="16"/>
      <c r="AB29" s="16"/>
      <c r="AC29" s="16"/>
      <c r="AD29" s="17"/>
      <c r="AE29" s="17"/>
      <c r="AF29" s="16"/>
      <c r="AG29" s="16"/>
      <c r="AH29" s="16"/>
      <c r="AI29" s="16"/>
      <c r="AJ29" s="16"/>
      <c r="AK29" s="16"/>
      <c r="AL29" s="16"/>
      <c r="AM29" s="16"/>
      <c r="AN29" s="16"/>
      <c r="AO29" s="17"/>
    </row>
    <row r="30" spans="2:44" ht="15.75" customHeight="1">
      <c r="B30" s="15" t="s">
        <v>2328</v>
      </c>
      <c r="C30" s="22"/>
      <c r="D30" s="43">
        <f aca="true" t="shared" si="37" ref="D30:N30">D64</f>
        <v>24</v>
      </c>
      <c r="E30" s="79">
        <f t="shared" si="37"/>
        <v>23</v>
      </c>
      <c r="F30" s="94">
        <f>F64</f>
        <v>10</v>
      </c>
      <c r="G30" s="43">
        <f t="shared" si="37"/>
        <v>109</v>
      </c>
      <c r="H30" s="79">
        <f t="shared" si="37"/>
        <v>65</v>
      </c>
      <c r="I30" s="94">
        <f>I64</f>
        <v>12</v>
      </c>
      <c r="J30" s="43">
        <f>J64</f>
        <v>127</v>
      </c>
      <c r="K30" s="79">
        <f>K64</f>
        <v>73</v>
      </c>
      <c r="L30" s="94">
        <f>L64</f>
        <v>12</v>
      </c>
      <c r="M30" s="43">
        <f t="shared" si="37"/>
        <v>1558464868.311836</v>
      </c>
      <c r="N30" s="79">
        <f t="shared" si="37"/>
        <v>712774347.365056</v>
      </c>
      <c r="O30" s="88">
        <f>O64</f>
        <v>529318831.6</v>
      </c>
      <c r="P30" s="62">
        <f aca="true" t="shared" si="38" ref="P30:P37">SUM(M30:O30)</f>
        <v>2800558047.276892</v>
      </c>
      <c r="Q30" s="108"/>
      <c r="R30" s="43">
        <f aca="true" t="shared" si="39" ref="R30:AB30">R64</f>
        <v>25</v>
      </c>
      <c r="S30" s="79">
        <f t="shared" si="39"/>
        <v>23</v>
      </c>
      <c r="T30" s="94">
        <f>T64</f>
        <v>9</v>
      </c>
      <c r="U30" s="43">
        <f t="shared" si="39"/>
        <v>101</v>
      </c>
      <c r="V30" s="79">
        <f t="shared" si="39"/>
        <v>59</v>
      </c>
      <c r="W30" s="94">
        <f>W64</f>
        <v>10</v>
      </c>
      <c r="X30" s="43">
        <f t="shared" si="39"/>
        <v>111</v>
      </c>
      <c r="Y30" s="79">
        <f t="shared" si="39"/>
        <v>62</v>
      </c>
      <c r="Z30" s="94">
        <f>Z64</f>
        <v>12</v>
      </c>
      <c r="AA30" s="43">
        <f t="shared" si="39"/>
        <v>1162326027.311836</v>
      </c>
      <c r="AB30" s="79">
        <f t="shared" si="39"/>
        <v>686722809.365056</v>
      </c>
      <c r="AC30" s="88">
        <f>AC64</f>
        <v>370222563.739832</v>
      </c>
      <c r="AD30" s="62">
        <f>SUM(AA30:AC30)</f>
        <v>2219271400.416724</v>
      </c>
      <c r="AE30" s="108"/>
      <c r="AF30" s="43">
        <f aca="true" t="shared" si="40" ref="AF30:AM30">AF64</f>
        <v>25</v>
      </c>
      <c r="AG30" s="79">
        <f t="shared" si="40"/>
        <v>23</v>
      </c>
      <c r="AH30" s="94">
        <f>AH64</f>
        <v>9</v>
      </c>
      <c r="AI30" s="43">
        <f t="shared" si="40"/>
        <v>110</v>
      </c>
      <c r="AJ30" s="79">
        <f t="shared" si="40"/>
        <v>58</v>
      </c>
      <c r="AK30" s="94">
        <f>AK64</f>
        <v>11</v>
      </c>
      <c r="AL30" s="43">
        <f t="shared" si="40"/>
        <v>906336531.0000001</v>
      </c>
      <c r="AM30" s="79">
        <f t="shared" si="40"/>
        <v>556783384.1935999</v>
      </c>
      <c r="AN30" s="88">
        <f>AN64</f>
        <v>105151069.82000001</v>
      </c>
      <c r="AO30" s="62">
        <f aca="true" t="shared" si="41" ref="AO30:AO37">SUM(AL30:AN30)</f>
        <v>1568270985.0136</v>
      </c>
      <c r="AP30" s="64" t="s">
        <v>2328</v>
      </c>
      <c r="AQ30" s="15" t="s">
        <v>2328</v>
      </c>
      <c r="AR30" t="s">
        <v>2328</v>
      </c>
    </row>
    <row r="31" spans="2:44" ht="12">
      <c r="B31" s="7" t="s">
        <v>2329</v>
      </c>
      <c r="C31" s="22"/>
      <c r="D31" s="44">
        <f aca="true" t="shared" si="42" ref="D31:N31">D77</f>
        <v>23</v>
      </c>
      <c r="E31" s="81">
        <f t="shared" si="42"/>
        <v>21</v>
      </c>
      <c r="F31" s="92">
        <f>F77</f>
        <v>7</v>
      </c>
      <c r="G31" s="44">
        <f t="shared" si="42"/>
        <v>93</v>
      </c>
      <c r="H31" s="81">
        <f t="shared" si="42"/>
        <v>58</v>
      </c>
      <c r="I31" s="92">
        <f>I77</f>
        <v>7</v>
      </c>
      <c r="J31" s="44">
        <f>J77</f>
        <v>102</v>
      </c>
      <c r="K31" s="81">
        <f>K77</f>
        <v>54</v>
      </c>
      <c r="L31" s="92">
        <f>L77</f>
        <v>8</v>
      </c>
      <c r="M31" s="44">
        <f t="shared" si="42"/>
        <v>754360937.6252521</v>
      </c>
      <c r="N31" s="81">
        <f t="shared" si="42"/>
        <v>606094665.4371511</v>
      </c>
      <c r="O31" s="87">
        <f>O77</f>
        <v>78758944.547628</v>
      </c>
      <c r="P31" s="63">
        <f t="shared" si="38"/>
        <v>1439214547.6100311</v>
      </c>
      <c r="Q31" s="108"/>
      <c r="R31" s="44">
        <f aca="true" t="shared" si="43" ref="R31:AB31">R77</f>
        <v>22</v>
      </c>
      <c r="S31" s="81">
        <f t="shared" si="43"/>
        <v>21</v>
      </c>
      <c r="T31" s="92">
        <f>T77</f>
        <v>5</v>
      </c>
      <c r="U31" s="44">
        <f t="shared" si="43"/>
        <v>84</v>
      </c>
      <c r="V31" s="81">
        <f t="shared" si="43"/>
        <v>56</v>
      </c>
      <c r="W31" s="92">
        <f>W77</f>
        <v>5</v>
      </c>
      <c r="X31" s="44">
        <f t="shared" si="43"/>
        <v>91</v>
      </c>
      <c r="Y31" s="81">
        <f t="shared" si="43"/>
        <v>57</v>
      </c>
      <c r="Z31" s="92">
        <f>Z77</f>
        <v>6</v>
      </c>
      <c r="AA31" s="44">
        <f t="shared" si="43"/>
        <v>629127403.1464522</v>
      </c>
      <c r="AB31" s="81">
        <f t="shared" si="43"/>
        <v>606094665.4371511</v>
      </c>
      <c r="AC31" s="87">
        <f>AC77</f>
        <v>51621303.937628</v>
      </c>
      <c r="AD31" s="63">
        <f aca="true" t="shared" si="44" ref="AD31:AD37">SUM(AA31:AC31)</f>
        <v>1286843372.5212314</v>
      </c>
      <c r="AE31" s="108"/>
      <c r="AF31" s="44">
        <f aca="true" t="shared" si="45" ref="AF31:AM31">AF77</f>
        <v>22</v>
      </c>
      <c r="AG31" s="81">
        <f t="shared" si="45"/>
        <v>21</v>
      </c>
      <c r="AH31" s="92">
        <f>AH77</f>
        <v>5</v>
      </c>
      <c r="AI31" s="44">
        <f t="shared" si="45"/>
        <v>88</v>
      </c>
      <c r="AJ31" s="81">
        <f t="shared" si="45"/>
        <v>56</v>
      </c>
      <c r="AK31" s="92">
        <f>AK77</f>
        <v>6</v>
      </c>
      <c r="AL31" s="44">
        <f t="shared" si="45"/>
        <v>527407406.6478761</v>
      </c>
      <c r="AM31" s="81">
        <f t="shared" si="45"/>
        <v>476424975.2411359</v>
      </c>
      <c r="AN31" s="87">
        <f>AN77</f>
        <v>20156037.43</v>
      </c>
      <c r="AO31" s="63">
        <f t="shared" si="41"/>
        <v>1023988419.3190119</v>
      </c>
      <c r="AP31" s="14" t="s">
        <v>2329</v>
      </c>
      <c r="AQ31" s="7" t="s">
        <v>2329</v>
      </c>
      <c r="AR31" t="s">
        <v>2329</v>
      </c>
    </row>
    <row r="32" spans="2:44" ht="12">
      <c r="B32" s="7" t="s">
        <v>2330</v>
      </c>
      <c r="C32" s="22"/>
      <c r="D32" s="44">
        <f aca="true" t="shared" si="46" ref="D32:N32">D90</f>
        <v>33</v>
      </c>
      <c r="E32" s="81">
        <f t="shared" si="46"/>
        <v>31</v>
      </c>
      <c r="F32" s="92">
        <f>F90</f>
        <v>9</v>
      </c>
      <c r="G32" s="44">
        <f t="shared" si="46"/>
        <v>88</v>
      </c>
      <c r="H32" s="81">
        <f t="shared" si="46"/>
        <v>49</v>
      </c>
      <c r="I32" s="92">
        <f>I90</f>
        <v>13</v>
      </c>
      <c r="J32" s="44">
        <f>J90</f>
        <v>106</v>
      </c>
      <c r="K32" s="81">
        <f>K90</f>
        <v>54</v>
      </c>
      <c r="L32" s="92">
        <f>L90</f>
        <v>14</v>
      </c>
      <c r="M32" s="44">
        <f t="shared" si="46"/>
        <v>753081776.812592</v>
      </c>
      <c r="N32" s="81">
        <f t="shared" si="46"/>
        <v>431519189.05</v>
      </c>
      <c r="O32" s="87">
        <f>O90</f>
        <v>214594893.06</v>
      </c>
      <c r="P32" s="63">
        <f t="shared" si="38"/>
        <v>1399195858.922592</v>
      </c>
      <c r="Q32" s="108"/>
      <c r="R32" s="44">
        <f aca="true" t="shared" si="47" ref="R32:AB32">R90</f>
        <v>31</v>
      </c>
      <c r="S32" s="81">
        <f t="shared" si="47"/>
        <v>31</v>
      </c>
      <c r="T32" s="92">
        <f>T90</f>
        <v>8</v>
      </c>
      <c r="U32" s="44">
        <f t="shared" si="47"/>
        <v>73</v>
      </c>
      <c r="V32" s="81">
        <f t="shared" si="47"/>
        <v>47</v>
      </c>
      <c r="W32" s="92">
        <f>W90</f>
        <v>10</v>
      </c>
      <c r="X32" s="44">
        <f t="shared" si="47"/>
        <v>86</v>
      </c>
      <c r="Y32" s="81">
        <f t="shared" si="47"/>
        <v>50</v>
      </c>
      <c r="Z32" s="92">
        <f>Z90</f>
        <v>12</v>
      </c>
      <c r="AA32" s="44">
        <f t="shared" si="47"/>
        <v>562627434.199392</v>
      </c>
      <c r="AB32" s="81">
        <f t="shared" si="47"/>
        <v>420240303.05</v>
      </c>
      <c r="AC32" s="87">
        <f>AC90</f>
        <v>159958751.06</v>
      </c>
      <c r="AD32" s="63">
        <f t="shared" si="44"/>
        <v>1142826488.309392</v>
      </c>
      <c r="AE32" s="108"/>
      <c r="AF32" s="44">
        <f aca="true" t="shared" si="48" ref="AF32:AM32">AF90</f>
        <v>31</v>
      </c>
      <c r="AG32" s="81">
        <f t="shared" si="48"/>
        <v>31</v>
      </c>
      <c r="AH32" s="92">
        <f>AH90</f>
        <v>7</v>
      </c>
      <c r="AI32" s="44">
        <f t="shared" si="48"/>
        <v>84</v>
      </c>
      <c r="AJ32" s="81">
        <f t="shared" si="48"/>
        <v>50</v>
      </c>
      <c r="AK32" s="92">
        <f>AK90</f>
        <v>11</v>
      </c>
      <c r="AL32" s="44">
        <f t="shared" si="48"/>
        <v>477749225.09459996</v>
      </c>
      <c r="AM32" s="81">
        <f t="shared" si="48"/>
        <v>371593004.95</v>
      </c>
      <c r="AN32" s="87">
        <f>AN90</f>
        <v>53347971.239999995</v>
      </c>
      <c r="AO32" s="63">
        <f t="shared" si="41"/>
        <v>902690201.2846</v>
      </c>
      <c r="AP32" s="14" t="s">
        <v>2330</v>
      </c>
      <c r="AQ32" s="7" t="s">
        <v>2330</v>
      </c>
      <c r="AR32" t="s">
        <v>2330</v>
      </c>
    </row>
    <row r="33" spans="2:44" ht="12">
      <c r="B33" s="7" t="s">
        <v>2331</v>
      </c>
      <c r="C33" s="22"/>
      <c r="D33" s="44">
        <f aca="true" t="shared" si="49" ref="D33:N33">D103</f>
        <v>15</v>
      </c>
      <c r="E33" s="81">
        <f t="shared" si="49"/>
        <v>15</v>
      </c>
      <c r="F33" s="92">
        <f>F103</f>
        <v>0</v>
      </c>
      <c r="G33" s="44">
        <f t="shared" si="49"/>
        <v>71</v>
      </c>
      <c r="H33" s="81">
        <f t="shared" si="49"/>
        <v>47</v>
      </c>
      <c r="I33" s="92">
        <f>I103</f>
        <v>0</v>
      </c>
      <c r="J33" s="44">
        <f>J103</f>
        <v>78</v>
      </c>
      <c r="K33" s="81">
        <f>K103</f>
        <v>49</v>
      </c>
      <c r="L33" s="92">
        <f>L103</f>
        <v>0</v>
      </c>
      <c r="M33" s="44">
        <f t="shared" si="49"/>
        <v>690974750.6574314</v>
      </c>
      <c r="N33" s="81">
        <f t="shared" si="49"/>
        <v>385432456.5700254</v>
      </c>
      <c r="O33" s="87">
        <f>O103</f>
        <v>0</v>
      </c>
      <c r="P33" s="63">
        <f t="shared" si="38"/>
        <v>1076407207.2274568</v>
      </c>
      <c r="Q33" s="108"/>
      <c r="R33" s="44">
        <f aca="true" t="shared" si="50" ref="R33:AB33">R103</f>
        <v>15</v>
      </c>
      <c r="S33" s="81">
        <f t="shared" si="50"/>
        <v>15</v>
      </c>
      <c r="T33" s="92">
        <f>T103</f>
        <v>0</v>
      </c>
      <c r="U33" s="44">
        <f t="shared" si="50"/>
        <v>65</v>
      </c>
      <c r="V33" s="81">
        <f t="shared" si="50"/>
        <v>42</v>
      </c>
      <c r="W33" s="92">
        <f>W103</f>
        <v>0</v>
      </c>
      <c r="X33" s="44">
        <f t="shared" si="50"/>
        <v>71</v>
      </c>
      <c r="Y33" s="81">
        <f t="shared" si="50"/>
        <v>42</v>
      </c>
      <c r="Z33" s="92">
        <f>Z103</f>
        <v>0</v>
      </c>
      <c r="AA33" s="44">
        <f t="shared" si="50"/>
        <v>605277002.3910314</v>
      </c>
      <c r="AB33" s="81">
        <f t="shared" si="50"/>
        <v>345309754.27282536</v>
      </c>
      <c r="AC33" s="87">
        <f>AC103</f>
        <v>0</v>
      </c>
      <c r="AD33" s="63">
        <f t="shared" si="44"/>
        <v>950586756.6638567</v>
      </c>
      <c r="AE33" s="108"/>
      <c r="AF33" s="44">
        <f aca="true" t="shared" si="51" ref="AF33:AM33">AF103</f>
        <v>15</v>
      </c>
      <c r="AG33" s="81">
        <f t="shared" si="51"/>
        <v>14</v>
      </c>
      <c r="AH33" s="92">
        <f>AH103</f>
        <v>0</v>
      </c>
      <c r="AI33" s="44">
        <f t="shared" si="51"/>
        <v>71</v>
      </c>
      <c r="AJ33" s="81">
        <f t="shared" si="51"/>
        <v>38</v>
      </c>
      <c r="AK33" s="92">
        <f>AK103</f>
        <v>0</v>
      </c>
      <c r="AL33" s="44">
        <f t="shared" si="51"/>
        <v>480649251.51967126</v>
      </c>
      <c r="AM33" s="81">
        <f t="shared" si="51"/>
        <v>205591011.6284647</v>
      </c>
      <c r="AN33" s="87">
        <f>AN103</f>
        <v>0</v>
      </c>
      <c r="AO33" s="63">
        <f t="shared" si="41"/>
        <v>686240263.1481359</v>
      </c>
      <c r="AP33" s="14" t="s">
        <v>2331</v>
      </c>
      <c r="AQ33" s="7" t="s">
        <v>2331</v>
      </c>
      <c r="AR33" t="s">
        <v>2331</v>
      </c>
    </row>
    <row r="34" spans="2:44" ht="12">
      <c r="B34" s="7" t="s">
        <v>2332</v>
      </c>
      <c r="C34" s="22"/>
      <c r="D34" s="44">
        <f aca="true" t="shared" si="52" ref="D34:N34">D116</f>
        <v>9</v>
      </c>
      <c r="E34" s="81">
        <f t="shared" si="52"/>
        <v>9</v>
      </c>
      <c r="F34" s="92">
        <f>F116</f>
        <v>3</v>
      </c>
      <c r="G34" s="44">
        <f t="shared" si="52"/>
        <v>62</v>
      </c>
      <c r="H34" s="81">
        <f t="shared" si="52"/>
        <v>35</v>
      </c>
      <c r="I34" s="92">
        <f>I116</f>
        <v>5</v>
      </c>
      <c r="J34" s="44">
        <f>J116</f>
        <v>96</v>
      </c>
      <c r="K34" s="81">
        <f>K116</f>
        <v>48</v>
      </c>
      <c r="L34" s="92">
        <f>L116</f>
        <v>9</v>
      </c>
      <c r="M34" s="44">
        <f t="shared" si="52"/>
        <v>806429401.58248</v>
      </c>
      <c r="N34" s="81">
        <f t="shared" si="52"/>
        <v>612835752.81</v>
      </c>
      <c r="O34" s="87">
        <f>O116</f>
        <v>265649409.35</v>
      </c>
      <c r="P34" s="63">
        <f t="shared" si="38"/>
        <v>1684914563.7424798</v>
      </c>
      <c r="Q34" s="108"/>
      <c r="R34" s="44">
        <f aca="true" t="shared" si="53" ref="R34:AB34">R116</f>
        <v>9</v>
      </c>
      <c r="S34" s="81">
        <f t="shared" si="53"/>
        <v>9</v>
      </c>
      <c r="T34" s="92">
        <f>T116</f>
        <v>2</v>
      </c>
      <c r="U34" s="44">
        <f t="shared" si="53"/>
        <v>55</v>
      </c>
      <c r="V34" s="81">
        <f t="shared" si="53"/>
        <v>31</v>
      </c>
      <c r="W34" s="92">
        <f>W116</f>
        <v>4</v>
      </c>
      <c r="X34" s="44">
        <f t="shared" si="53"/>
        <v>80</v>
      </c>
      <c r="Y34" s="81">
        <f t="shared" si="53"/>
        <v>42</v>
      </c>
      <c r="Z34" s="92">
        <f>Z116</f>
        <v>6</v>
      </c>
      <c r="AA34" s="44">
        <f t="shared" si="53"/>
        <v>586636764.4824799</v>
      </c>
      <c r="AB34" s="81">
        <f t="shared" si="53"/>
        <v>590215305.5500001</v>
      </c>
      <c r="AC34" s="87">
        <f>AC116</f>
        <v>99865580.35</v>
      </c>
      <c r="AD34" s="63">
        <f t="shared" si="44"/>
        <v>1276717650.38248</v>
      </c>
      <c r="AE34" s="108"/>
      <c r="AF34" s="44">
        <f aca="true" t="shared" si="54" ref="AF34:AM34">AF116</f>
        <v>9</v>
      </c>
      <c r="AG34" s="81">
        <f t="shared" si="54"/>
        <v>8</v>
      </c>
      <c r="AH34" s="92">
        <f>AH116</f>
        <v>1</v>
      </c>
      <c r="AI34" s="44">
        <f t="shared" si="54"/>
        <v>78</v>
      </c>
      <c r="AJ34" s="81">
        <f t="shared" si="54"/>
        <v>38</v>
      </c>
      <c r="AK34" s="92">
        <f>AK116</f>
        <v>1</v>
      </c>
      <c r="AL34" s="44">
        <f t="shared" si="54"/>
        <v>470125840.90000004</v>
      </c>
      <c r="AM34" s="81">
        <f t="shared" si="54"/>
        <v>416955593.65000004</v>
      </c>
      <c r="AN34" s="87">
        <f>AN116</f>
        <v>1020167</v>
      </c>
      <c r="AO34" s="63">
        <f t="shared" si="41"/>
        <v>888101601.5500001</v>
      </c>
      <c r="AP34" s="14" t="s">
        <v>2332</v>
      </c>
      <c r="AQ34" s="7" t="s">
        <v>2332</v>
      </c>
      <c r="AR34" t="s">
        <v>2332</v>
      </c>
    </row>
    <row r="35" spans="2:44" ht="12">
      <c r="B35" s="7" t="s">
        <v>2339</v>
      </c>
      <c r="C35" s="22"/>
      <c r="D35" s="44">
        <f aca="true" t="shared" si="55" ref="D35:N35">D129</f>
        <v>11</v>
      </c>
      <c r="E35" s="81">
        <f t="shared" si="55"/>
        <v>10</v>
      </c>
      <c r="F35" s="92">
        <f>F129</f>
        <v>5</v>
      </c>
      <c r="G35" s="44">
        <f t="shared" si="55"/>
        <v>95</v>
      </c>
      <c r="H35" s="81">
        <f t="shared" si="55"/>
        <v>56</v>
      </c>
      <c r="I35" s="92">
        <f>I129</f>
        <v>7</v>
      </c>
      <c r="J35" s="44">
        <f>J129</f>
        <v>120</v>
      </c>
      <c r="K35" s="81">
        <f>K129</f>
        <v>61</v>
      </c>
      <c r="L35" s="92">
        <f>L129</f>
        <v>8</v>
      </c>
      <c r="M35" s="44">
        <f t="shared" si="55"/>
        <v>2897395490.6828</v>
      </c>
      <c r="N35" s="81">
        <f t="shared" si="55"/>
        <v>1409540248.85</v>
      </c>
      <c r="O35" s="87">
        <f>O129</f>
        <v>449687432</v>
      </c>
      <c r="P35" s="63">
        <f t="shared" si="38"/>
        <v>4756623171.5328</v>
      </c>
      <c r="Q35" s="108"/>
      <c r="R35" s="44">
        <f aca="true" t="shared" si="56" ref="R35:AB35">R129</f>
        <v>11</v>
      </c>
      <c r="S35" s="81">
        <f t="shared" si="56"/>
        <v>10</v>
      </c>
      <c r="T35" s="92">
        <f>T129</f>
        <v>5</v>
      </c>
      <c r="U35" s="44">
        <f t="shared" si="56"/>
        <v>88</v>
      </c>
      <c r="V35" s="81">
        <f t="shared" si="56"/>
        <v>49</v>
      </c>
      <c r="W35" s="92">
        <f>W129</f>
        <v>6</v>
      </c>
      <c r="X35" s="44">
        <f t="shared" si="56"/>
        <v>107</v>
      </c>
      <c r="Y35" s="81">
        <f t="shared" si="56"/>
        <v>54</v>
      </c>
      <c r="Z35" s="92">
        <f>Z129</f>
        <v>6</v>
      </c>
      <c r="AA35" s="44">
        <f t="shared" si="56"/>
        <v>2266210562.767457</v>
      </c>
      <c r="AB35" s="81">
        <f t="shared" si="56"/>
        <v>1368312501.85</v>
      </c>
      <c r="AC35" s="87">
        <f>AC129</f>
        <v>423089898</v>
      </c>
      <c r="AD35" s="63">
        <f t="shared" si="44"/>
        <v>4057612962.617457</v>
      </c>
      <c r="AE35" s="108"/>
      <c r="AF35" s="44">
        <f aca="true" t="shared" si="57" ref="AF35:AM35">AF129</f>
        <v>11</v>
      </c>
      <c r="AG35" s="81">
        <f t="shared" si="57"/>
        <v>10</v>
      </c>
      <c r="AH35" s="92">
        <f>AH129</f>
        <v>4</v>
      </c>
      <c r="AI35" s="44">
        <f t="shared" si="57"/>
        <v>106</v>
      </c>
      <c r="AJ35" s="81">
        <f t="shared" si="57"/>
        <v>49</v>
      </c>
      <c r="AK35" s="92">
        <f>AK129</f>
        <v>5</v>
      </c>
      <c r="AL35" s="44">
        <f t="shared" si="57"/>
        <v>1756959759.09</v>
      </c>
      <c r="AM35" s="81">
        <f t="shared" si="57"/>
        <v>1091080860.08</v>
      </c>
      <c r="AN35" s="87">
        <f>AN129</f>
        <v>105136978.71</v>
      </c>
      <c r="AO35" s="63">
        <f t="shared" si="41"/>
        <v>2953177597.88</v>
      </c>
      <c r="AP35" s="14" t="s">
        <v>2345</v>
      </c>
      <c r="AQ35" s="7" t="s">
        <v>2345</v>
      </c>
      <c r="AR35" t="s">
        <v>2345</v>
      </c>
    </row>
    <row r="36" spans="2:44" ht="12">
      <c r="B36" s="7" t="s">
        <v>2340</v>
      </c>
      <c r="C36" s="22"/>
      <c r="D36" s="44">
        <f aca="true" t="shared" si="58" ref="D36:N36">D142</f>
        <v>14</v>
      </c>
      <c r="E36" s="81">
        <f t="shared" si="58"/>
        <v>10</v>
      </c>
      <c r="F36" s="92">
        <f>F142</f>
        <v>5</v>
      </c>
      <c r="G36" s="44">
        <f t="shared" si="58"/>
        <v>70</v>
      </c>
      <c r="H36" s="81">
        <f t="shared" si="58"/>
        <v>44</v>
      </c>
      <c r="I36" s="92">
        <f>I142</f>
        <v>6</v>
      </c>
      <c r="J36" s="44">
        <f>J142</f>
        <v>97</v>
      </c>
      <c r="K36" s="81">
        <f>K142</f>
        <v>53</v>
      </c>
      <c r="L36" s="92">
        <f>L142</f>
        <v>6</v>
      </c>
      <c r="M36" s="44">
        <f t="shared" si="58"/>
        <v>1541953299.81</v>
      </c>
      <c r="N36" s="81">
        <f t="shared" si="58"/>
        <v>1155163777.45</v>
      </c>
      <c r="O36" s="87">
        <f>O142</f>
        <v>356683241</v>
      </c>
      <c r="P36" s="63">
        <f t="shared" si="38"/>
        <v>3053800318.26</v>
      </c>
      <c r="Q36" s="108"/>
      <c r="R36" s="44">
        <f aca="true" t="shared" si="59" ref="R36:AB36">R142</f>
        <v>10</v>
      </c>
      <c r="S36" s="81">
        <f t="shared" si="59"/>
        <v>10</v>
      </c>
      <c r="T36" s="92">
        <f>T142</f>
        <v>4</v>
      </c>
      <c r="U36" s="44">
        <f t="shared" si="59"/>
        <v>63</v>
      </c>
      <c r="V36" s="81">
        <f t="shared" si="59"/>
        <v>36</v>
      </c>
      <c r="W36" s="92">
        <f>W142</f>
        <v>2</v>
      </c>
      <c r="X36" s="44">
        <f t="shared" si="59"/>
        <v>85</v>
      </c>
      <c r="Y36" s="81">
        <f t="shared" si="59"/>
        <v>45</v>
      </c>
      <c r="Z36" s="92">
        <f>Z142</f>
        <v>2</v>
      </c>
      <c r="AA36" s="44">
        <f t="shared" si="59"/>
        <v>1219321600.81</v>
      </c>
      <c r="AB36" s="81">
        <f t="shared" si="59"/>
        <v>1000842450.45</v>
      </c>
      <c r="AC36" s="87">
        <f>AC142</f>
        <v>172563141</v>
      </c>
      <c r="AD36" s="63">
        <f t="shared" si="44"/>
        <v>2392727192.26</v>
      </c>
      <c r="AE36" s="108"/>
      <c r="AF36" s="44">
        <f aca="true" t="shared" si="60" ref="AF36:AM36">AF142</f>
        <v>10</v>
      </c>
      <c r="AG36" s="81">
        <f t="shared" si="60"/>
        <v>9</v>
      </c>
      <c r="AH36" s="92">
        <f>AH142</f>
        <v>1</v>
      </c>
      <c r="AI36" s="44">
        <f t="shared" si="60"/>
        <v>82</v>
      </c>
      <c r="AJ36" s="81">
        <f t="shared" si="60"/>
        <v>42</v>
      </c>
      <c r="AK36" s="92">
        <f>AK142</f>
        <v>1</v>
      </c>
      <c r="AL36" s="44">
        <f t="shared" si="60"/>
        <v>912386432.2800001</v>
      </c>
      <c r="AM36" s="81">
        <f t="shared" si="60"/>
        <v>709693015.31</v>
      </c>
      <c r="AN36" s="87">
        <f>AN142</f>
        <v>80811496.20000005</v>
      </c>
      <c r="AO36" s="63">
        <f t="shared" si="41"/>
        <v>1702890943.7900002</v>
      </c>
      <c r="AP36" s="14" t="s">
        <v>2346</v>
      </c>
      <c r="AQ36" s="7" t="s">
        <v>2346</v>
      </c>
      <c r="AR36" t="s">
        <v>2346</v>
      </c>
    </row>
    <row r="37" spans="2:44" ht="12.75" thickBot="1">
      <c r="B37" s="7" t="s">
        <v>2341</v>
      </c>
      <c r="C37" s="22"/>
      <c r="D37" s="44">
        <f aca="true" t="shared" si="61" ref="D37:N37">D155</f>
        <v>19</v>
      </c>
      <c r="E37" s="81">
        <f t="shared" si="61"/>
        <v>18</v>
      </c>
      <c r="F37" s="92">
        <f>F155</f>
        <v>2</v>
      </c>
      <c r="G37" s="44">
        <f t="shared" si="61"/>
        <v>129</v>
      </c>
      <c r="H37" s="81">
        <f t="shared" si="61"/>
        <v>72</v>
      </c>
      <c r="I37" s="92">
        <f>I155</f>
        <v>2</v>
      </c>
      <c r="J37" s="44">
        <f>J155</f>
        <v>163</v>
      </c>
      <c r="K37" s="81">
        <f>K155</f>
        <v>83</v>
      </c>
      <c r="L37" s="92">
        <f>L155</f>
        <v>3</v>
      </c>
      <c r="M37" s="44">
        <f t="shared" si="61"/>
        <v>2204741295.232796</v>
      </c>
      <c r="N37" s="81">
        <f t="shared" si="61"/>
        <v>830312368.7502816</v>
      </c>
      <c r="O37" s="87">
        <f>O155</f>
        <v>129658850.78</v>
      </c>
      <c r="P37" s="63">
        <f t="shared" si="38"/>
        <v>3164712514.763078</v>
      </c>
      <c r="Q37" s="108"/>
      <c r="R37" s="44">
        <f aca="true" t="shared" si="62" ref="R37:AB37">R155</f>
        <v>19</v>
      </c>
      <c r="S37" s="81">
        <f t="shared" si="62"/>
        <v>17</v>
      </c>
      <c r="T37" s="92">
        <f>T155</f>
        <v>2</v>
      </c>
      <c r="U37" s="44">
        <f t="shared" si="62"/>
        <v>114</v>
      </c>
      <c r="V37" s="81">
        <f t="shared" si="62"/>
        <v>58</v>
      </c>
      <c r="W37" s="92">
        <f>W155</f>
        <v>2</v>
      </c>
      <c r="X37" s="44">
        <f t="shared" si="62"/>
        <v>130</v>
      </c>
      <c r="Y37" s="81">
        <f t="shared" si="62"/>
        <v>71</v>
      </c>
      <c r="Z37" s="92">
        <f>Z155</f>
        <v>2</v>
      </c>
      <c r="AA37" s="44">
        <f t="shared" si="62"/>
        <v>1708171237.6086962</v>
      </c>
      <c r="AB37" s="81">
        <f t="shared" si="62"/>
        <v>726763817.6945577</v>
      </c>
      <c r="AC37" s="87">
        <f>AC155</f>
        <v>97542679.590544</v>
      </c>
      <c r="AD37" s="63">
        <f t="shared" si="44"/>
        <v>2532477734.8937984</v>
      </c>
      <c r="AE37" s="108"/>
      <c r="AF37" s="44">
        <f aca="true" t="shared" si="63" ref="AF37:AM37">AF155</f>
        <v>19</v>
      </c>
      <c r="AG37" s="81">
        <f t="shared" si="63"/>
        <v>17</v>
      </c>
      <c r="AH37" s="92">
        <f>AH155</f>
        <v>2</v>
      </c>
      <c r="AI37" s="44">
        <f t="shared" si="63"/>
        <v>126</v>
      </c>
      <c r="AJ37" s="81">
        <f t="shared" si="63"/>
        <v>67</v>
      </c>
      <c r="AK37" s="92">
        <f>AK155</f>
        <v>2</v>
      </c>
      <c r="AL37" s="44">
        <f t="shared" si="63"/>
        <v>1220561911.0401404</v>
      </c>
      <c r="AM37" s="81">
        <f t="shared" si="63"/>
        <v>438293169.8469476</v>
      </c>
      <c r="AN37" s="87">
        <f>AN155</f>
        <v>33609865.12</v>
      </c>
      <c r="AO37" s="63">
        <f t="shared" si="41"/>
        <v>1692464946.007088</v>
      </c>
      <c r="AP37" s="14" t="s">
        <v>2347</v>
      </c>
      <c r="AQ37" s="7" t="s">
        <v>2347</v>
      </c>
      <c r="AR37" t="s">
        <v>2347</v>
      </c>
    </row>
    <row r="38" spans="2:41" ht="18" customHeight="1" thickBot="1">
      <c r="B38" s="52" t="s">
        <v>28</v>
      </c>
      <c r="C38" s="23"/>
      <c r="D38" s="53">
        <f>SUM(D30:D37)-3</f>
        <v>145</v>
      </c>
      <c r="E38" s="82">
        <f aca="true" t="shared" si="64" ref="E38:P38">SUM(E30:E37)</f>
        <v>137</v>
      </c>
      <c r="F38" s="93">
        <f t="shared" si="64"/>
        <v>41</v>
      </c>
      <c r="G38" s="53">
        <f t="shared" si="64"/>
        <v>717</v>
      </c>
      <c r="H38" s="82">
        <f t="shared" si="64"/>
        <v>426</v>
      </c>
      <c r="I38" s="93">
        <f t="shared" si="64"/>
        <v>52</v>
      </c>
      <c r="J38" s="53">
        <f>SUM(J30:J37)</f>
        <v>889</v>
      </c>
      <c r="K38" s="82">
        <f>SUM(K30:K37)</f>
        <v>475</v>
      </c>
      <c r="L38" s="93">
        <f>SUM(L30:L37)</f>
        <v>60</v>
      </c>
      <c r="M38" s="72">
        <f t="shared" si="64"/>
        <v>11207401820.715187</v>
      </c>
      <c r="N38" s="103">
        <f t="shared" si="64"/>
        <v>6143672806.282514</v>
      </c>
      <c r="O38" s="107">
        <f t="shared" si="64"/>
        <v>2024351602.337628</v>
      </c>
      <c r="P38" s="78">
        <f t="shared" si="64"/>
        <v>19375426229.33533</v>
      </c>
      <c r="Q38" s="109"/>
      <c r="R38" s="53">
        <f>SUM(R30:R37)</f>
        <v>142</v>
      </c>
      <c r="S38" s="82">
        <f aca="true" t="shared" si="65" ref="S38:AD38">SUM(S30:S37)</f>
        <v>136</v>
      </c>
      <c r="T38" s="93">
        <f t="shared" si="65"/>
        <v>35</v>
      </c>
      <c r="U38" s="53">
        <f t="shared" si="65"/>
        <v>643</v>
      </c>
      <c r="V38" s="82">
        <f t="shared" si="65"/>
        <v>378</v>
      </c>
      <c r="W38" s="93">
        <f t="shared" si="65"/>
        <v>39</v>
      </c>
      <c r="X38" s="53">
        <f t="shared" si="65"/>
        <v>761</v>
      </c>
      <c r="Y38" s="82">
        <f t="shared" si="65"/>
        <v>423</v>
      </c>
      <c r="Z38" s="93">
        <f t="shared" si="65"/>
        <v>46</v>
      </c>
      <c r="AA38" s="72">
        <f t="shared" si="65"/>
        <v>8739698032.717344</v>
      </c>
      <c r="AB38" s="103">
        <f t="shared" si="65"/>
        <v>5744501607.66959</v>
      </c>
      <c r="AC38" s="107">
        <f t="shared" si="65"/>
        <v>1374863917.678004</v>
      </c>
      <c r="AD38" s="78">
        <f t="shared" si="65"/>
        <v>15859063558.06494</v>
      </c>
      <c r="AE38" s="109"/>
      <c r="AF38" s="53">
        <f>SUM(AF30:AF37)</f>
        <v>142</v>
      </c>
      <c r="AG38" s="82">
        <f aca="true" t="shared" si="66" ref="AG38:AO38">SUM(AG30:AG37)</f>
        <v>133</v>
      </c>
      <c r="AH38" s="93">
        <f t="shared" si="66"/>
        <v>29</v>
      </c>
      <c r="AI38" s="53">
        <f t="shared" si="66"/>
        <v>745</v>
      </c>
      <c r="AJ38" s="82">
        <f t="shared" si="66"/>
        <v>398</v>
      </c>
      <c r="AK38" s="93">
        <f t="shared" si="66"/>
        <v>37</v>
      </c>
      <c r="AL38" s="104">
        <f t="shared" si="66"/>
        <v>6752176357.572288</v>
      </c>
      <c r="AM38" s="105">
        <f t="shared" si="66"/>
        <v>4266415014.900148</v>
      </c>
      <c r="AN38" s="106">
        <f t="shared" si="66"/>
        <v>399233585.52000004</v>
      </c>
      <c r="AO38" s="78">
        <f t="shared" si="66"/>
        <v>11417824957.992437</v>
      </c>
    </row>
    <row r="39" spans="2:41" ht="27" customHeight="1">
      <c r="B39" s="14"/>
      <c r="C39" s="24"/>
      <c r="D39" s="9"/>
      <c r="E39" s="9"/>
      <c r="F39" s="24"/>
      <c r="G39" s="9"/>
      <c r="H39" s="9"/>
      <c r="I39" s="24"/>
      <c r="J39" s="9"/>
      <c r="K39" s="9"/>
      <c r="L39" s="24"/>
      <c r="M39" s="9"/>
      <c r="N39" s="9"/>
      <c r="O39" s="24"/>
      <c r="P39" s="9"/>
      <c r="Q39" s="24"/>
      <c r="R39" s="9"/>
      <c r="S39" s="9"/>
      <c r="T39" s="24"/>
      <c r="U39" s="9"/>
      <c r="V39" s="9"/>
      <c r="W39" s="24"/>
      <c r="X39" s="9"/>
      <c r="Y39" s="9"/>
      <c r="Z39" s="24"/>
      <c r="AA39" s="9"/>
      <c r="AB39" s="9"/>
      <c r="AC39" s="24"/>
      <c r="AD39" s="9"/>
      <c r="AE39" s="24"/>
      <c r="AF39" s="9"/>
      <c r="AG39" s="9"/>
      <c r="AH39" s="24"/>
      <c r="AI39" s="9"/>
      <c r="AJ39" s="9"/>
      <c r="AK39" s="24"/>
      <c r="AL39" s="9"/>
      <c r="AM39" s="9"/>
      <c r="AN39" s="24"/>
      <c r="AO39" s="9"/>
    </row>
    <row r="40" spans="2:41" ht="25.5" customHeight="1" thickBot="1">
      <c r="B40" s="39" t="s">
        <v>34</v>
      </c>
      <c r="C40" s="17"/>
      <c r="D40" s="16"/>
      <c r="E40" s="16"/>
      <c r="F40" s="16"/>
      <c r="G40" s="16"/>
      <c r="H40" s="16"/>
      <c r="I40" s="16"/>
      <c r="J40" s="16"/>
      <c r="K40" s="16"/>
      <c r="L40" s="16"/>
      <c r="M40" s="16"/>
      <c r="N40" s="16"/>
      <c r="O40" s="16"/>
      <c r="P40" s="17"/>
      <c r="Q40" s="17"/>
      <c r="R40" s="16"/>
      <c r="S40" s="16"/>
      <c r="T40" s="16"/>
      <c r="U40" s="16"/>
      <c r="V40" s="16"/>
      <c r="W40" s="16"/>
      <c r="X40" s="16"/>
      <c r="Y40" s="16"/>
      <c r="Z40" s="16"/>
      <c r="AA40" s="16"/>
      <c r="AB40" s="16"/>
      <c r="AC40" s="16"/>
      <c r="AD40" s="17"/>
      <c r="AE40" s="17"/>
      <c r="AF40" s="16"/>
      <c r="AG40" s="16"/>
      <c r="AH40" s="16"/>
      <c r="AI40" s="16"/>
      <c r="AJ40" s="16"/>
      <c r="AK40" s="16"/>
      <c r="AL40" s="16"/>
      <c r="AM40" s="16"/>
      <c r="AN40" s="16"/>
      <c r="AO40" s="17"/>
    </row>
    <row r="41" spans="2:41" ht="15.75" customHeight="1">
      <c r="B41" s="7" t="s">
        <v>2328</v>
      </c>
      <c r="C41" s="25"/>
      <c r="D41" s="46">
        <f aca="true" t="shared" si="67" ref="D41:I41">D64/D$18</f>
        <v>0.16551724137931034</v>
      </c>
      <c r="E41" s="83">
        <f t="shared" si="67"/>
        <v>0.1678832116788321</v>
      </c>
      <c r="F41" s="95">
        <f t="shared" si="67"/>
        <v>0.24390243902439024</v>
      </c>
      <c r="G41" s="46">
        <f t="shared" si="67"/>
        <v>0.15202231520223153</v>
      </c>
      <c r="H41" s="83">
        <f t="shared" si="67"/>
        <v>0.15258215962441316</v>
      </c>
      <c r="I41" s="95">
        <f t="shared" si="67"/>
        <v>0.23076923076923078</v>
      </c>
      <c r="J41" s="46">
        <f>J64/J18</f>
        <v>0.14285714285714285</v>
      </c>
      <c r="K41" s="83">
        <f>K64/K18</f>
        <v>0.15368421052631578</v>
      </c>
      <c r="L41" s="95">
        <f>L64/L18</f>
        <v>0.2</v>
      </c>
      <c r="M41" s="46">
        <f>M64/M$18</f>
        <v>0.13905674956984673</v>
      </c>
      <c r="N41" s="83">
        <f>N64/N$18</f>
        <v>0.11601762819077437</v>
      </c>
      <c r="O41" s="89">
        <f>O64/O$18</f>
        <v>0.2614757391891641</v>
      </c>
      <c r="P41" s="111">
        <f>P64/P$18</f>
        <v>0.1445417517079811</v>
      </c>
      <c r="Q41" s="110"/>
      <c r="R41" s="46">
        <f aca="true" t="shared" si="68" ref="R41:AD41">R64/R18</f>
        <v>0.176056338028169</v>
      </c>
      <c r="S41" s="83">
        <f t="shared" si="68"/>
        <v>0.16911764705882354</v>
      </c>
      <c r="T41" s="95">
        <f t="shared" si="68"/>
        <v>0.2571428571428571</v>
      </c>
      <c r="U41" s="46">
        <f t="shared" si="68"/>
        <v>0.15707620528771385</v>
      </c>
      <c r="V41" s="83">
        <f t="shared" si="68"/>
        <v>0.15608465608465608</v>
      </c>
      <c r="W41" s="95">
        <f t="shared" si="68"/>
        <v>0.2564102564102564</v>
      </c>
      <c r="X41" s="46">
        <f t="shared" si="68"/>
        <v>0.14586070959264127</v>
      </c>
      <c r="Y41" s="83">
        <f t="shared" si="68"/>
        <v>0.14657210401891252</v>
      </c>
      <c r="Z41" s="95">
        <f t="shared" si="68"/>
        <v>0.2608695652173913</v>
      </c>
      <c r="AA41" s="46">
        <f t="shared" si="68"/>
        <v>0.1329938429177565</v>
      </c>
      <c r="AB41" s="83">
        <f t="shared" si="68"/>
        <v>0.11954436716462917</v>
      </c>
      <c r="AC41" s="89">
        <f t="shared" si="68"/>
        <v>0.26927942393389576</v>
      </c>
      <c r="AD41" s="111">
        <f t="shared" si="68"/>
        <v>0.13993710235735451</v>
      </c>
      <c r="AE41" s="110"/>
      <c r="AF41" s="46">
        <f aca="true" t="shared" si="69" ref="AF41:AO41">AF64/AF18</f>
        <v>0.176056338028169</v>
      </c>
      <c r="AG41" s="83">
        <f t="shared" si="69"/>
        <v>0.17293233082706766</v>
      </c>
      <c r="AH41" s="95">
        <f t="shared" si="69"/>
        <v>0.3103448275862069</v>
      </c>
      <c r="AI41" s="46">
        <f t="shared" si="69"/>
        <v>0.1476510067114094</v>
      </c>
      <c r="AJ41" s="83">
        <f t="shared" si="69"/>
        <v>0.1457286432160804</v>
      </c>
      <c r="AK41" s="95">
        <f t="shared" si="69"/>
        <v>0.2972972972972973</v>
      </c>
      <c r="AL41" s="46">
        <f t="shared" si="69"/>
        <v>0.13422880016804967</v>
      </c>
      <c r="AM41" s="83">
        <f t="shared" si="69"/>
        <v>0.1305038028998759</v>
      </c>
      <c r="AN41" s="89">
        <f t="shared" si="69"/>
        <v>0.263382324618409</v>
      </c>
      <c r="AO41" s="111">
        <f t="shared" si="69"/>
        <v>0.1373528663106554</v>
      </c>
    </row>
    <row r="42" spans="2:41" ht="12">
      <c r="B42" s="7" t="s">
        <v>2329</v>
      </c>
      <c r="C42" s="25"/>
      <c r="D42" s="47">
        <f aca="true" t="shared" si="70" ref="D42:P42">D77/D18</f>
        <v>0.15862068965517243</v>
      </c>
      <c r="E42" s="67">
        <f t="shared" si="70"/>
        <v>0.15328467153284672</v>
      </c>
      <c r="F42" s="96">
        <f t="shared" si="70"/>
        <v>0.17073170731707318</v>
      </c>
      <c r="G42" s="47">
        <f t="shared" si="70"/>
        <v>0.1297071129707113</v>
      </c>
      <c r="H42" s="67">
        <f t="shared" si="70"/>
        <v>0.13615023474178403</v>
      </c>
      <c r="I42" s="96">
        <f t="shared" si="70"/>
        <v>0.1346153846153846</v>
      </c>
      <c r="J42" s="47">
        <f t="shared" si="70"/>
        <v>0.11473565804274466</v>
      </c>
      <c r="K42" s="67">
        <f t="shared" si="70"/>
        <v>0.11368421052631579</v>
      </c>
      <c r="L42" s="96">
        <f t="shared" si="70"/>
        <v>0.13333333333333333</v>
      </c>
      <c r="M42" s="47">
        <f t="shared" si="70"/>
        <v>0.06730917207152598</v>
      </c>
      <c r="N42" s="67">
        <f t="shared" si="70"/>
        <v>0.09865347399642756</v>
      </c>
      <c r="O42" s="90">
        <f t="shared" si="70"/>
        <v>0.03890576343392166</v>
      </c>
      <c r="P42" s="112">
        <f t="shared" si="70"/>
        <v>0.07428040707723843</v>
      </c>
      <c r="Q42" s="110"/>
      <c r="R42" s="47">
        <f aca="true" t="shared" si="71" ref="R42:AD42">R77/R18</f>
        <v>0.15492957746478872</v>
      </c>
      <c r="S42" s="67">
        <f t="shared" si="71"/>
        <v>0.15441176470588236</v>
      </c>
      <c r="T42" s="96">
        <f t="shared" si="71"/>
        <v>0.14285714285714285</v>
      </c>
      <c r="U42" s="47">
        <f t="shared" si="71"/>
        <v>0.13063763608087092</v>
      </c>
      <c r="V42" s="67">
        <f t="shared" si="71"/>
        <v>0.14814814814814814</v>
      </c>
      <c r="W42" s="96">
        <f t="shared" si="71"/>
        <v>0.1282051282051282</v>
      </c>
      <c r="X42" s="47">
        <f t="shared" si="71"/>
        <v>0.11957950065703023</v>
      </c>
      <c r="Y42" s="67">
        <f t="shared" si="71"/>
        <v>0.1347517730496454</v>
      </c>
      <c r="Z42" s="96">
        <f t="shared" si="71"/>
        <v>0.13043478260869565</v>
      </c>
      <c r="AA42" s="47">
        <f t="shared" si="71"/>
        <v>0.0719850274908004</v>
      </c>
      <c r="AB42" s="67">
        <f t="shared" si="71"/>
        <v>0.10550865972914741</v>
      </c>
      <c r="AC42" s="90">
        <f t="shared" si="71"/>
        <v>0.03754648243646599</v>
      </c>
      <c r="AD42" s="112">
        <f t="shared" si="71"/>
        <v>0.08114245635057199</v>
      </c>
      <c r="AE42" s="110"/>
      <c r="AF42" s="47">
        <f aca="true" t="shared" si="72" ref="AF42:AO42">AF77/AF18</f>
        <v>0.15492957746478872</v>
      </c>
      <c r="AG42" s="67">
        <f t="shared" si="72"/>
        <v>0.15789473684210525</v>
      </c>
      <c r="AH42" s="96">
        <f t="shared" si="72"/>
        <v>0.1724137931034483</v>
      </c>
      <c r="AI42" s="47">
        <f t="shared" si="72"/>
        <v>0.11812080536912752</v>
      </c>
      <c r="AJ42" s="67">
        <f t="shared" si="72"/>
        <v>0.1407035175879397</v>
      </c>
      <c r="AK42" s="96">
        <f t="shared" si="72"/>
        <v>0.16216216216216217</v>
      </c>
      <c r="AL42" s="47">
        <f t="shared" si="72"/>
        <v>0.07810924637008487</v>
      </c>
      <c r="AM42" s="67">
        <f t="shared" si="72"/>
        <v>0.11166868989004959</v>
      </c>
      <c r="AN42" s="90">
        <f t="shared" si="72"/>
        <v>0.050486828165388055</v>
      </c>
      <c r="AO42" s="112">
        <f t="shared" si="72"/>
        <v>0.08968331736441831</v>
      </c>
    </row>
    <row r="43" spans="2:41" ht="12">
      <c r="B43" s="7" t="s">
        <v>2330</v>
      </c>
      <c r="C43" s="25"/>
      <c r="D43" s="47">
        <f aca="true" t="shared" si="73" ref="D43:P43">D90/D18</f>
        <v>0.22758620689655173</v>
      </c>
      <c r="E43" s="67">
        <f t="shared" si="73"/>
        <v>0.22627737226277372</v>
      </c>
      <c r="F43" s="96">
        <f t="shared" si="73"/>
        <v>0.21951219512195122</v>
      </c>
      <c r="G43" s="47">
        <f t="shared" si="73"/>
        <v>0.12273361227336123</v>
      </c>
      <c r="H43" s="67">
        <f t="shared" si="73"/>
        <v>0.11502347417840375</v>
      </c>
      <c r="I43" s="96">
        <f t="shared" si="73"/>
        <v>0.25</v>
      </c>
      <c r="J43" s="47">
        <f t="shared" si="73"/>
        <v>0.11923509561304838</v>
      </c>
      <c r="K43" s="67">
        <f t="shared" si="73"/>
        <v>0.11368421052631579</v>
      </c>
      <c r="L43" s="96">
        <f t="shared" si="73"/>
        <v>0.23333333333333334</v>
      </c>
      <c r="M43" s="47">
        <f t="shared" si="73"/>
        <v>0.06719503671409677</v>
      </c>
      <c r="N43" s="67">
        <f t="shared" si="73"/>
        <v>0.07023798347606157</v>
      </c>
      <c r="O43" s="90">
        <f t="shared" si="73"/>
        <v>0.10600672966701817</v>
      </c>
      <c r="P43" s="112">
        <f t="shared" si="73"/>
        <v>0.07221497180816296</v>
      </c>
      <c r="Q43" s="110"/>
      <c r="R43" s="47">
        <f aca="true" t="shared" si="74" ref="R43:AD43">R90/R18</f>
        <v>0.21830985915492956</v>
      </c>
      <c r="S43" s="67">
        <f t="shared" si="74"/>
        <v>0.22794117647058823</v>
      </c>
      <c r="T43" s="96">
        <f t="shared" si="74"/>
        <v>0.22857142857142856</v>
      </c>
      <c r="U43" s="47">
        <f t="shared" si="74"/>
        <v>0.11353032659409021</v>
      </c>
      <c r="V43" s="67">
        <f t="shared" si="74"/>
        <v>0.12433862433862433</v>
      </c>
      <c r="W43" s="96">
        <f t="shared" si="74"/>
        <v>0.2564102564102564</v>
      </c>
      <c r="X43" s="47">
        <f t="shared" si="74"/>
        <v>0.11300919842312747</v>
      </c>
      <c r="Y43" s="67">
        <f t="shared" si="74"/>
        <v>0.1182033096926714</v>
      </c>
      <c r="Z43" s="96">
        <f t="shared" si="74"/>
        <v>0.2608695652173913</v>
      </c>
      <c r="AA43" s="47">
        <f t="shared" si="74"/>
        <v>0.06437607250195349</v>
      </c>
      <c r="AB43" s="67">
        <f t="shared" si="74"/>
        <v>0.07315522420412059</v>
      </c>
      <c r="AC43" s="90">
        <f t="shared" si="74"/>
        <v>0.11634515169337849</v>
      </c>
      <c r="AD43" s="112">
        <f t="shared" si="74"/>
        <v>0.07206141044363373</v>
      </c>
      <c r="AE43" s="110"/>
      <c r="AF43" s="47">
        <f aca="true" t="shared" si="75" ref="AF43:AO43">AF90/AF18</f>
        <v>0.21830985915492956</v>
      </c>
      <c r="AG43" s="67">
        <f t="shared" si="75"/>
        <v>0.23308270676691728</v>
      </c>
      <c r="AH43" s="96">
        <f t="shared" si="75"/>
        <v>0.2413793103448276</v>
      </c>
      <c r="AI43" s="47">
        <f t="shared" si="75"/>
        <v>0.11275167785234899</v>
      </c>
      <c r="AJ43" s="67">
        <f t="shared" si="75"/>
        <v>0.12562814070351758</v>
      </c>
      <c r="AK43" s="96">
        <f t="shared" si="75"/>
        <v>0.2972972972972973</v>
      </c>
      <c r="AL43" s="47">
        <f t="shared" si="75"/>
        <v>0.07075484996164591</v>
      </c>
      <c r="AM43" s="67">
        <f t="shared" si="75"/>
        <v>0.08709724760770766</v>
      </c>
      <c r="AN43" s="90">
        <f t="shared" si="75"/>
        <v>0.13362596027715076</v>
      </c>
      <c r="AO43" s="112">
        <f t="shared" si="75"/>
        <v>0.07905973375889952</v>
      </c>
    </row>
    <row r="44" spans="2:41" ht="12">
      <c r="B44" s="7" t="s">
        <v>2331</v>
      </c>
      <c r="C44" s="25"/>
      <c r="D44" s="47">
        <f aca="true" t="shared" si="76" ref="D44:P44">D103/D18</f>
        <v>0.10344827586206896</v>
      </c>
      <c r="E44" s="67">
        <f t="shared" si="76"/>
        <v>0.10948905109489052</v>
      </c>
      <c r="F44" s="96">
        <f t="shared" si="76"/>
        <v>0</v>
      </c>
      <c r="G44" s="47">
        <f t="shared" si="76"/>
        <v>0.09902370990237098</v>
      </c>
      <c r="H44" s="67">
        <f t="shared" si="76"/>
        <v>0.11032863849765258</v>
      </c>
      <c r="I44" s="96">
        <f t="shared" si="76"/>
        <v>0</v>
      </c>
      <c r="J44" s="47">
        <f t="shared" si="76"/>
        <v>0.08773903262092239</v>
      </c>
      <c r="K44" s="67">
        <f t="shared" si="76"/>
        <v>0.1031578947368421</v>
      </c>
      <c r="L44" s="96">
        <f t="shared" si="76"/>
        <v>0</v>
      </c>
      <c r="M44" s="47">
        <f t="shared" si="76"/>
        <v>0.061653428842023766</v>
      </c>
      <c r="N44" s="67">
        <f t="shared" si="76"/>
        <v>0.06273648820879305</v>
      </c>
      <c r="O44" s="90">
        <f t="shared" si="76"/>
        <v>0</v>
      </c>
      <c r="P44" s="112">
        <f t="shared" si="76"/>
        <v>0.05555527886130959</v>
      </c>
      <c r="Q44" s="110"/>
      <c r="R44" s="47">
        <f aca="true" t="shared" si="77" ref="R44:AD44">R103/R18</f>
        <v>0.1056338028169014</v>
      </c>
      <c r="S44" s="67">
        <f t="shared" si="77"/>
        <v>0.11029411764705882</v>
      </c>
      <c r="T44" s="96">
        <f t="shared" si="77"/>
        <v>0</v>
      </c>
      <c r="U44" s="47">
        <f t="shared" si="77"/>
        <v>0.10108864696734059</v>
      </c>
      <c r="V44" s="67">
        <f t="shared" si="77"/>
        <v>0.1111111111111111</v>
      </c>
      <c r="W44" s="96">
        <f t="shared" si="77"/>
        <v>0</v>
      </c>
      <c r="X44" s="47">
        <f t="shared" si="77"/>
        <v>0.09329829172141918</v>
      </c>
      <c r="Y44" s="67">
        <f t="shared" si="77"/>
        <v>0.09929078014184398</v>
      </c>
      <c r="Z44" s="96">
        <f t="shared" si="77"/>
        <v>0</v>
      </c>
      <c r="AA44" s="47">
        <f t="shared" si="77"/>
        <v>0.0692560543997238</v>
      </c>
      <c r="AB44" s="67">
        <f t="shared" si="77"/>
        <v>0.06011135131580361</v>
      </c>
      <c r="AC44" s="90">
        <f t="shared" si="77"/>
        <v>0</v>
      </c>
      <c r="AD44" s="112">
        <f t="shared" si="77"/>
        <v>0.059939652375026076</v>
      </c>
      <c r="AE44" s="110"/>
      <c r="AF44" s="47">
        <f aca="true" t="shared" si="78" ref="AF44:AO44">AF103/AF18</f>
        <v>0.1056338028169014</v>
      </c>
      <c r="AG44" s="67">
        <f t="shared" si="78"/>
        <v>0.10526315789473684</v>
      </c>
      <c r="AH44" s="96">
        <f t="shared" si="78"/>
        <v>0</v>
      </c>
      <c r="AI44" s="47">
        <f t="shared" si="78"/>
        <v>0.0953020134228188</v>
      </c>
      <c r="AJ44" s="67">
        <f t="shared" si="78"/>
        <v>0.09547738693467336</v>
      </c>
      <c r="AK44" s="96">
        <f t="shared" si="78"/>
        <v>0</v>
      </c>
      <c r="AL44" s="47">
        <f t="shared" si="78"/>
        <v>0.07118434502686574</v>
      </c>
      <c r="AM44" s="67">
        <f t="shared" si="78"/>
        <v>0.04818823553509278</v>
      </c>
      <c r="AN44" s="90">
        <f t="shared" si="78"/>
        <v>0</v>
      </c>
      <c r="AO44" s="112">
        <f t="shared" si="78"/>
        <v>0.06010253841453141</v>
      </c>
    </row>
    <row r="45" spans="2:41" ht="12">
      <c r="B45" s="7" t="s">
        <v>2332</v>
      </c>
      <c r="C45" s="25"/>
      <c r="D45" s="47">
        <f aca="true" t="shared" si="79" ref="D45:P45">D116/D18</f>
        <v>0.06206896551724138</v>
      </c>
      <c r="E45" s="67">
        <f t="shared" si="79"/>
        <v>0.06569343065693431</v>
      </c>
      <c r="F45" s="96">
        <f t="shared" si="79"/>
        <v>0.07317073170731707</v>
      </c>
      <c r="G45" s="47">
        <f t="shared" si="79"/>
        <v>0.08647140864714087</v>
      </c>
      <c r="H45" s="67">
        <f t="shared" si="79"/>
        <v>0.08215962441314555</v>
      </c>
      <c r="I45" s="96">
        <f t="shared" si="79"/>
        <v>0.09615384615384616</v>
      </c>
      <c r="J45" s="47">
        <f t="shared" si="79"/>
        <v>0.10798650168728909</v>
      </c>
      <c r="K45" s="67">
        <f t="shared" si="79"/>
        <v>0.10105263157894737</v>
      </c>
      <c r="L45" s="96">
        <f t="shared" si="79"/>
        <v>0.15</v>
      </c>
      <c r="M45" s="47">
        <f t="shared" si="79"/>
        <v>0.07195507170019702</v>
      </c>
      <c r="N45" s="67">
        <f t="shared" si="79"/>
        <v>0.0997507146186748</v>
      </c>
      <c r="O45" s="90">
        <f t="shared" si="79"/>
        <v>0.13122691188785598</v>
      </c>
      <c r="P45" s="112">
        <f t="shared" si="79"/>
        <v>0.08696141926371859</v>
      </c>
      <c r="Q45" s="110"/>
      <c r="R45" s="47">
        <f aca="true" t="shared" si="80" ref="R45:AD45">R116/R18</f>
        <v>0.06338028169014084</v>
      </c>
      <c r="S45" s="67">
        <f t="shared" si="80"/>
        <v>0.0661764705882353</v>
      </c>
      <c r="T45" s="96">
        <f t="shared" si="80"/>
        <v>0.05714285714285714</v>
      </c>
      <c r="U45" s="47">
        <f t="shared" si="80"/>
        <v>0.08553654743390357</v>
      </c>
      <c r="V45" s="67">
        <f t="shared" si="80"/>
        <v>0.082010582010582</v>
      </c>
      <c r="W45" s="96">
        <f t="shared" si="80"/>
        <v>0.10256410256410256</v>
      </c>
      <c r="X45" s="47">
        <f t="shared" si="80"/>
        <v>0.10512483574244415</v>
      </c>
      <c r="Y45" s="67">
        <f t="shared" si="80"/>
        <v>0.09929078014184398</v>
      </c>
      <c r="Z45" s="96">
        <f t="shared" si="80"/>
        <v>0.13043478260869565</v>
      </c>
      <c r="AA45" s="47">
        <f t="shared" si="80"/>
        <v>0.06712323037779865</v>
      </c>
      <c r="AB45" s="67">
        <f t="shared" si="80"/>
        <v>0.10274438861014379</v>
      </c>
      <c r="AC45" s="90">
        <f t="shared" si="80"/>
        <v>0.07263670176075471</v>
      </c>
      <c r="AD45" s="112">
        <f t="shared" si="80"/>
        <v>0.08050397463305584</v>
      </c>
      <c r="AE45" s="110"/>
      <c r="AF45" s="47">
        <f aca="true" t="shared" si="81" ref="AF45:AO45">AF116/AF18</f>
        <v>0.06338028169014084</v>
      </c>
      <c r="AG45" s="67">
        <f t="shared" si="81"/>
        <v>0.06015037593984962</v>
      </c>
      <c r="AH45" s="96">
        <f t="shared" si="81"/>
        <v>0.034482758620689655</v>
      </c>
      <c r="AI45" s="47">
        <f t="shared" si="81"/>
        <v>0.10469798657718121</v>
      </c>
      <c r="AJ45" s="67">
        <f t="shared" si="81"/>
        <v>0.09547738693467336</v>
      </c>
      <c r="AK45" s="96">
        <f t="shared" si="81"/>
        <v>0.02702702702702703</v>
      </c>
      <c r="AL45" s="47">
        <f t="shared" si="81"/>
        <v>0.06962582373500557</v>
      </c>
      <c r="AM45" s="67">
        <f t="shared" si="81"/>
        <v>0.09772973144755318</v>
      </c>
      <c r="AN45" s="90">
        <f t="shared" si="81"/>
        <v>0.0025553135733088106</v>
      </c>
      <c r="AO45" s="112">
        <f t="shared" si="81"/>
        <v>0.07778202983645602</v>
      </c>
    </row>
    <row r="46" spans="2:41" ht="12">
      <c r="B46" s="7" t="s">
        <v>2339</v>
      </c>
      <c r="C46" s="25"/>
      <c r="D46" s="47">
        <f aca="true" t="shared" si="82" ref="D46:P46">D129/D18</f>
        <v>0.07586206896551724</v>
      </c>
      <c r="E46" s="67">
        <f t="shared" si="82"/>
        <v>0.072992700729927</v>
      </c>
      <c r="F46" s="96">
        <f t="shared" si="82"/>
        <v>0.12195121951219512</v>
      </c>
      <c r="G46" s="47">
        <f t="shared" si="82"/>
        <v>0.13249651324965134</v>
      </c>
      <c r="H46" s="67">
        <f t="shared" si="82"/>
        <v>0.13145539906103287</v>
      </c>
      <c r="I46" s="96">
        <f t="shared" si="82"/>
        <v>0.1346153846153846</v>
      </c>
      <c r="J46" s="47">
        <f t="shared" si="82"/>
        <v>0.13498312710911137</v>
      </c>
      <c r="K46" s="67">
        <f t="shared" si="82"/>
        <v>0.12842105263157894</v>
      </c>
      <c r="L46" s="96">
        <f t="shared" si="82"/>
        <v>0.13333333333333333</v>
      </c>
      <c r="M46" s="47">
        <f t="shared" si="82"/>
        <v>0.25852517265218444</v>
      </c>
      <c r="N46" s="67">
        <f t="shared" si="82"/>
        <v>0.22942957629654454</v>
      </c>
      <c r="O46" s="90">
        <f t="shared" si="82"/>
        <v>0.22213899575583693</v>
      </c>
      <c r="P46" s="112">
        <f t="shared" si="82"/>
        <v>0.2454977307457135</v>
      </c>
      <c r="Q46" s="110"/>
      <c r="R46" s="47">
        <f aca="true" t="shared" si="83" ref="R46:AD46">R129/R18</f>
        <v>0.07746478873239436</v>
      </c>
      <c r="S46" s="67">
        <f t="shared" si="83"/>
        <v>0.07352941176470588</v>
      </c>
      <c r="T46" s="96">
        <f t="shared" si="83"/>
        <v>0.14285714285714285</v>
      </c>
      <c r="U46" s="47">
        <f t="shared" si="83"/>
        <v>0.1368584758942457</v>
      </c>
      <c r="V46" s="67">
        <f t="shared" si="83"/>
        <v>0.12962962962962962</v>
      </c>
      <c r="W46" s="96">
        <f t="shared" si="83"/>
        <v>0.15384615384615385</v>
      </c>
      <c r="X46" s="47">
        <f t="shared" si="83"/>
        <v>0.14060446780551905</v>
      </c>
      <c r="Y46" s="67">
        <f t="shared" si="83"/>
        <v>0.1276595744680851</v>
      </c>
      <c r="Z46" s="96">
        <f t="shared" si="83"/>
        <v>0.13043478260869565</v>
      </c>
      <c r="AA46" s="47">
        <f t="shared" si="83"/>
        <v>0.25930078525411565</v>
      </c>
      <c r="AB46" s="67">
        <f t="shared" si="83"/>
        <v>0.2381951638803862</v>
      </c>
      <c r="AC46" s="90">
        <f t="shared" si="83"/>
        <v>0.3077321999362329</v>
      </c>
      <c r="AD46" s="112">
        <f t="shared" si="83"/>
        <v>0.25585451169681495</v>
      </c>
      <c r="AE46" s="110"/>
      <c r="AF46" s="47">
        <f aca="true" t="shared" si="84" ref="AF46:AO46">AF129/AF18</f>
        <v>0.07746478873239436</v>
      </c>
      <c r="AG46" s="67">
        <f t="shared" si="84"/>
        <v>0.07518796992481203</v>
      </c>
      <c r="AH46" s="96">
        <f t="shared" si="84"/>
        <v>0.13793103448275862</v>
      </c>
      <c r="AI46" s="47">
        <f t="shared" si="84"/>
        <v>0.14228187919463087</v>
      </c>
      <c r="AJ46" s="67">
        <f t="shared" si="84"/>
        <v>0.12311557788944724</v>
      </c>
      <c r="AK46" s="96">
        <f t="shared" si="84"/>
        <v>0.13513513513513514</v>
      </c>
      <c r="AL46" s="47">
        <f t="shared" si="84"/>
        <v>0.26020643805010246</v>
      </c>
      <c r="AM46" s="67">
        <f t="shared" si="84"/>
        <v>0.25573716018471676</v>
      </c>
      <c r="AN46" s="90">
        <f t="shared" si="84"/>
        <v>0.26334702921614056</v>
      </c>
      <c r="AO46" s="112">
        <f t="shared" si="84"/>
        <v>0.2586462490662712</v>
      </c>
    </row>
    <row r="47" spans="2:41" ht="12">
      <c r="B47" s="7" t="s">
        <v>2340</v>
      </c>
      <c r="C47" s="25"/>
      <c r="D47" s="47">
        <f>(D142-3)/D18</f>
        <v>0.07586206896551724</v>
      </c>
      <c r="E47" s="67">
        <f aca="true" t="shared" si="85" ref="E47:P47">E142/E18</f>
        <v>0.072992700729927</v>
      </c>
      <c r="F47" s="96">
        <f t="shared" si="85"/>
        <v>0.12195121951219512</v>
      </c>
      <c r="G47" s="47">
        <f t="shared" si="85"/>
        <v>0.09762900976290098</v>
      </c>
      <c r="H47" s="67">
        <f t="shared" si="85"/>
        <v>0.10328638497652583</v>
      </c>
      <c r="I47" s="96">
        <f t="shared" si="85"/>
        <v>0.11538461538461539</v>
      </c>
      <c r="J47" s="47">
        <f t="shared" si="85"/>
        <v>0.10911136107986502</v>
      </c>
      <c r="K47" s="67">
        <f t="shared" si="85"/>
        <v>0.11157894736842106</v>
      </c>
      <c r="L47" s="96">
        <f t="shared" si="85"/>
        <v>0.1</v>
      </c>
      <c r="M47" s="47">
        <f t="shared" si="85"/>
        <v>0.13758347603455534</v>
      </c>
      <c r="N47" s="67">
        <f t="shared" si="85"/>
        <v>0.1880249508516682</v>
      </c>
      <c r="O47" s="90">
        <f t="shared" si="85"/>
        <v>0.17619628951221647</v>
      </c>
      <c r="P47" s="113">
        <f t="shared" si="85"/>
        <v>0.15761203300066756</v>
      </c>
      <c r="Q47" s="110"/>
      <c r="R47" s="47">
        <f aca="true" t="shared" si="86" ref="R47:AD47">R142/R18</f>
        <v>0.07042253521126761</v>
      </c>
      <c r="S47" s="67">
        <f t="shared" si="86"/>
        <v>0.07352941176470588</v>
      </c>
      <c r="T47" s="96">
        <f t="shared" si="86"/>
        <v>0.11428571428571428</v>
      </c>
      <c r="U47" s="47">
        <f t="shared" si="86"/>
        <v>0.09797822706065319</v>
      </c>
      <c r="V47" s="67">
        <f t="shared" si="86"/>
        <v>0.09523809523809523</v>
      </c>
      <c r="W47" s="96">
        <f t="shared" si="86"/>
        <v>0.05128205128205128</v>
      </c>
      <c r="X47" s="47">
        <f t="shared" si="86"/>
        <v>0.1116951379763469</v>
      </c>
      <c r="Y47" s="67">
        <f t="shared" si="86"/>
        <v>0.10638297872340426</v>
      </c>
      <c r="Z47" s="96">
        <f t="shared" si="86"/>
        <v>0.043478260869565216</v>
      </c>
      <c r="AA47" s="47">
        <f t="shared" si="86"/>
        <v>0.1395153009000345</v>
      </c>
      <c r="AB47" s="67">
        <f t="shared" si="86"/>
        <v>0.17422615899589214</v>
      </c>
      <c r="AC47" s="90">
        <f t="shared" si="86"/>
        <v>0.12551288806199848</v>
      </c>
      <c r="AD47" s="113">
        <f t="shared" si="86"/>
        <v>0.15087443110997603</v>
      </c>
      <c r="AE47" s="110"/>
      <c r="AF47" s="47">
        <f aca="true" t="shared" si="87" ref="AF47:AO47">AF142/AF18</f>
        <v>0.07042253521126761</v>
      </c>
      <c r="AG47" s="67">
        <f t="shared" si="87"/>
        <v>0.06766917293233082</v>
      </c>
      <c r="AH47" s="96">
        <f t="shared" si="87"/>
        <v>0.034482758620689655</v>
      </c>
      <c r="AI47" s="47">
        <f t="shared" si="87"/>
        <v>0.11006711409395974</v>
      </c>
      <c r="AJ47" s="67">
        <f t="shared" si="87"/>
        <v>0.10552763819095477</v>
      </c>
      <c r="AK47" s="96">
        <f t="shared" si="87"/>
        <v>0.02702702702702703</v>
      </c>
      <c r="AL47" s="47">
        <f t="shared" si="87"/>
        <v>0.13512479295017174</v>
      </c>
      <c r="AM47" s="67">
        <f t="shared" si="87"/>
        <v>0.16634411158582746</v>
      </c>
      <c r="AN47" s="90">
        <f t="shared" si="87"/>
        <v>0.2024165779909108</v>
      </c>
      <c r="AO47" s="113">
        <f t="shared" si="87"/>
        <v>0.14914319934445855</v>
      </c>
    </row>
    <row r="48" spans="2:41" ht="12.75" thickBot="1">
      <c r="B48" s="7" t="s">
        <v>2341</v>
      </c>
      <c r="C48" s="25"/>
      <c r="D48" s="47">
        <f aca="true" t="shared" si="88" ref="D48:P48">D155/D18</f>
        <v>0.1310344827586207</v>
      </c>
      <c r="E48" s="67">
        <f t="shared" si="88"/>
        <v>0.13138686131386862</v>
      </c>
      <c r="F48" s="96">
        <f t="shared" si="88"/>
        <v>0.04878048780487805</v>
      </c>
      <c r="G48" s="47">
        <f t="shared" si="88"/>
        <v>0.1799163179916318</v>
      </c>
      <c r="H48" s="67">
        <f t="shared" si="88"/>
        <v>0.16901408450704225</v>
      </c>
      <c r="I48" s="96">
        <f t="shared" si="88"/>
        <v>0.038461538461538464</v>
      </c>
      <c r="J48" s="47">
        <f t="shared" si="88"/>
        <v>0.18335208098987626</v>
      </c>
      <c r="K48" s="67">
        <f t="shared" si="88"/>
        <v>0.17473684210526316</v>
      </c>
      <c r="L48" s="96">
        <f t="shared" si="88"/>
        <v>0.05</v>
      </c>
      <c r="M48" s="47">
        <f t="shared" si="88"/>
        <v>0.19672189241556998</v>
      </c>
      <c r="N48" s="67">
        <f t="shared" si="88"/>
        <v>0.13514918436105597</v>
      </c>
      <c r="O48" s="90">
        <f t="shared" si="88"/>
        <v>0.06404957055398673</v>
      </c>
      <c r="P48" s="113">
        <f t="shared" si="88"/>
        <v>0.1633364075352082</v>
      </c>
      <c r="Q48" s="110"/>
      <c r="R48" s="47">
        <f aca="true" t="shared" si="89" ref="R48:AD48">R155/R18</f>
        <v>0.13380281690140844</v>
      </c>
      <c r="S48" s="67">
        <f t="shared" si="89"/>
        <v>0.125</v>
      </c>
      <c r="T48" s="96">
        <f t="shared" si="89"/>
        <v>0.05714285714285714</v>
      </c>
      <c r="U48" s="47">
        <f t="shared" si="89"/>
        <v>0.17729393468118196</v>
      </c>
      <c r="V48" s="67">
        <f t="shared" si="89"/>
        <v>0.15343915343915343</v>
      </c>
      <c r="W48" s="96">
        <f t="shared" si="89"/>
        <v>0.05128205128205128</v>
      </c>
      <c r="X48" s="47">
        <f t="shared" si="89"/>
        <v>0.17082785808147175</v>
      </c>
      <c r="Y48" s="67">
        <f t="shared" si="89"/>
        <v>0.16784869976359337</v>
      </c>
      <c r="Z48" s="96">
        <f t="shared" si="89"/>
        <v>0.043478260869565216</v>
      </c>
      <c r="AA48" s="47">
        <f t="shared" si="89"/>
        <v>0.19544968615781708</v>
      </c>
      <c r="AB48" s="67">
        <f t="shared" si="89"/>
        <v>0.12651468609987712</v>
      </c>
      <c r="AC48" s="90">
        <f t="shared" si="89"/>
        <v>0.07094715217727367</v>
      </c>
      <c r="AD48" s="113">
        <f t="shared" si="89"/>
        <v>0.15968646103356693</v>
      </c>
      <c r="AE48" s="110"/>
      <c r="AF48" s="47">
        <f aca="true" t="shared" si="90" ref="AF48:AO48">AF155/AF18</f>
        <v>0.13380281690140844</v>
      </c>
      <c r="AG48" s="67">
        <f t="shared" si="90"/>
        <v>0.12781954887218044</v>
      </c>
      <c r="AH48" s="96">
        <f t="shared" si="90"/>
        <v>0.06896551724137931</v>
      </c>
      <c r="AI48" s="47">
        <f t="shared" si="90"/>
        <v>0.1691275167785235</v>
      </c>
      <c r="AJ48" s="67">
        <f t="shared" si="90"/>
        <v>0.16834170854271358</v>
      </c>
      <c r="AK48" s="96">
        <f t="shared" si="90"/>
        <v>0.05405405405405406</v>
      </c>
      <c r="AL48" s="47">
        <f t="shared" si="90"/>
        <v>0.1807657037380741</v>
      </c>
      <c r="AM48" s="67">
        <f t="shared" si="90"/>
        <v>0.1027310208491767</v>
      </c>
      <c r="AN48" s="90">
        <f t="shared" si="90"/>
        <v>0.08418596615869202</v>
      </c>
      <c r="AO48" s="113">
        <f t="shared" si="90"/>
        <v>0.1482300659043094</v>
      </c>
    </row>
    <row r="49" spans="2:41" ht="18" customHeight="1" thickBot="1">
      <c r="B49" s="52" t="s">
        <v>28</v>
      </c>
      <c r="C49" s="23"/>
      <c r="D49" s="55">
        <f>SUM(D41:D48)</f>
        <v>1</v>
      </c>
      <c r="E49" s="68">
        <f aca="true" t="shared" si="91" ref="E49:P49">SUM(E41:E48)</f>
        <v>1</v>
      </c>
      <c r="F49" s="97">
        <f t="shared" si="91"/>
        <v>1</v>
      </c>
      <c r="G49" s="55">
        <f t="shared" si="91"/>
        <v>1</v>
      </c>
      <c r="H49" s="68">
        <f t="shared" si="91"/>
        <v>1</v>
      </c>
      <c r="I49" s="97">
        <f t="shared" si="91"/>
        <v>1</v>
      </c>
      <c r="J49" s="55">
        <f>SUM(J41:J48)</f>
        <v>1.0000000000000002</v>
      </c>
      <c r="K49" s="68">
        <f>SUM(K41:K48)</f>
        <v>0.9999999999999999</v>
      </c>
      <c r="L49" s="97">
        <f>SUM(L41:L48)</f>
        <v>1</v>
      </c>
      <c r="M49" s="55">
        <f t="shared" si="91"/>
        <v>1</v>
      </c>
      <c r="N49" s="68">
        <f t="shared" si="91"/>
        <v>1</v>
      </c>
      <c r="O49" s="91">
        <f t="shared" si="91"/>
        <v>1</v>
      </c>
      <c r="P49" s="114">
        <f t="shared" si="91"/>
        <v>0.9999999999999998</v>
      </c>
      <c r="Q49" s="109"/>
      <c r="R49" s="55">
        <f aca="true" t="shared" si="92" ref="R49:AD49">SUM(R41:R48)</f>
        <v>1</v>
      </c>
      <c r="S49" s="68">
        <f t="shared" si="92"/>
        <v>1</v>
      </c>
      <c r="T49" s="97">
        <f t="shared" si="92"/>
        <v>1</v>
      </c>
      <c r="U49" s="55">
        <f t="shared" si="92"/>
        <v>1</v>
      </c>
      <c r="V49" s="68">
        <f t="shared" si="92"/>
        <v>0.9999999999999998</v>
      </c>
      <c r="W49" s="97">
        <f t="shared" si="92"/>
        <v>1</v>
      </c>
      <c r="X49" s="55">
        <f t="shared" si="92"/>
        <v>1</v>
      </c>
      <c r="Y49" s="68">
        <f t="shared" si="92"/>
        <v>1</v>
      </c>
      <c r="Z49" s="97">
        <f t="shared" si="92"/>
        <v>1</v>
      </c>
      <c r="AA49" s="55">
        <f t="shared" si="92"/>
        <v>1</v>
      </c>
      <c r="AB49" s="68">
        <f t="shared" si="92"/>
        <v>1</v>
      </c>
      <c r="AC49" s="91">
        <f t="shared" si="92"/>
        <v>0.9999999999999999</v>
      </c>
      <c r="AD49" s="114">
        <f t="shared" si="92"/>
        <v>1</v>
      </c>
      <c r="AE49" s="109"/>
      <c r="AF49" s="55">
        <f aca="true" t="shared" si="93" ref="AF49:AO49">SUM(AF41:AF48)</f>
        <v>1</v>
      </c>
      <c r="AG49" s="68">
        <f t="shared" si="93"/>
        <v>1</v>
      </c>
      <c r="AH49" s="97">
        <f t="shared" si="93"/>
        <v>1</v>
      </c>
      <c r="AI49" s="55">
        <f t="shared" si="93"/>
        <v>1</v>
      </c>
      <c r="AJ49" s="68">
        <f t="shared" si="93"/>
        <v>1</v>
      </c>
      <c r="AK49" s="97">
        <f t="shared" si="93"/>
        <v>0.9999999999999999</v>
      </c>
      <c r="AL49" s="55">
        <f t="shared" si="93"/>
        <v>1</v>
      </c>
      <c r="AM49" s="68">
        <f t="shared" si="93"/>
        <v>1</v>
      </c>
      <c r="AN49" s="91">
        <f t="shared" si="93"/>
        <v>1</v>
      </c>
      <c r="AO49" s="114">
        <f t="shared" si="93"/>
        <v>0.9999999999999998</v>
      </c>
    </row>
    <row r="50" spans="2:41" ht="27" customHeight="1">
      <c r="B50" s="14"/>
      <c r="C50" s="24"/>
      <c r="D50" s="9"/>
      <c r="E50" s="9"/>
      <c r="F50" s="24"/>
      <c r="G50" s="9"/>
      <c r="H50" s="9"/>
      <c r="I50" s="24"/>
      <c r="J50" s="9"/>
      <c r="K50" s="9"/>
      <c r="L50" s="24"/>
      <c r="M50" s="9"/>
      <c r="N50" s="9"/>
      <c r="O50" s="24"/>
      <c r="P50" s="9"/>
      <c r="Q50" s="24"/>
      <c r="R50" s="9"/>
      <c r="S50" s="9"/>
      <c r="T50" s="24"/>
      <c r="U50" s="9"/>
      <c r="V50" s="9"/>
      <c r="W50" s="24"/>
      <c r="X50" s="9"/>
      <c r="Y50" s="9"/>
      <c r="Z50" s="24"/>
      <c r="AA50" s="9"/>
      <c r="AB50" s="9"/>
      <c r="AC50" s="24"/>
      <c r="AD50" s="9"/>
      <c r="AE50" s="24"/>
      <c r="AF50" s="9"/>
      <c r="AG50" s="9"/>
      <c r="AH50" s="24"/>
      <c r="AI50" s="9"/>
      <c r="AJ50" s="9"/>
      <c r="AK50" s="24"/>
      <c r="AL50" s="9"/>
      <c r="AM50" s="9"/>
      <c r="AN50" s="24"/>
      <c r="AO50" s="9"/>
    </row>
    <row r="51" spans="2:40" ht="18">
      <c r="B51" s="34" t="s">
        <v>2336</v>
      </c>
      <c r="C51" s="19"/>
      <c r="F51" s="4"/>
      <c r="I51" s="4"/>
      <c r="L51" s="4"/>
      <c r="M51" s="115"/>
      <c r="O51" s="4"/>
      <c r="Q51" s="19"/>
      <c r="T51" s="4"/>
      <c r="U51" s="115"/>
      <c r="W51" s="4"/>
      <c r="Z51" s="4"/>
      <c r="AC51" s="4"/>
      <c r="AE51" s="19"/>
      <c r="AH51" s="4"/>
      <c r="AK51" s="4"/>
      <c r="AN51" s="4"/>
    </row>
    <row r="52" spans="3:43" ht="4.5" customHeight="1">
      <c r="C52" s="19"/>
      <c r="F52" s="4"/>
      <c r="I52" s="4"/>
      <c r="L52" s="4"/>
      <c r="O52" s="4"/>
      <c r="Q52" s="19"/>
      <c r="T52" s="4"/>
      <c r="W52" s="4"/>
      <c r="Z52" s="4"/>
      <c r="AC52" s="4"/>
      <c r="AE52" s="19"/>
      <c r="AH52" s="4"/>
      <c r="AK52" s="4"/>
      <c r="AN52" s="4"/>
      <c r="AQ52" s="38"/>
    </row>
    <row r="53" spans="2:43" s="38" customFormat="1" ht="20.25" customHeight="1">
      <c r="B53" s="35" t="s">
        <v>0</v>
      </c>
      <c r="C53" s="36"/>
      <c r="D53" s="37"/>
      <c r="E53" s="37"/>
      <c r="F53" s="37"/>
      <c r="G53" s="37"/>
      <c r="H53" s="37"/>
      <c r="I53" s="37"/>
      <c r="J53" s="37"/>
      <c r="K53" s="37"/>
      <c r="L53" s="37"/>
      <c r="M53" s="37"/>
      <c r="N53" s="37"/>
      <c r="O53" s="37"/>
      <c r="P53" s="37"/>
      <c r="Q53" s="36"/>
      <c r="R53" s="37"/>
      <c r="S53" s="37"/>
      <c r="T53" s="37"/>
      <c r="U53" s="37"/>
      <c r="V53" s="37"/>
      <c r="W53" s="37"/>
      <c r="X53" s="37"/>
      <c r="Y53" s="37"/>
      <c r="Z53" s="37"/>
      <c r="AA53" s="37"/>
      <c r="AB53" s="37"/>
      <c r="AC53" s="37"/>
      <c r="AD53" s="37"/>
      <c r="AE53" s="36"/>
      <c r="AF53" s="37"/>
      <c r="AG53" s="37"/>
      <c r="AH53" s="37"/>
      <c r="AI53" s="37"/>
      <c r="AJ53" s="37"/>
      <c r="AK53" s="37"/>
      <c r="AL53" s="37"/>
      <c r="AM53" s="37"/>
      <c r="AN53" s="37"/>
      <c r="AO53" s="37"/>
      <c r="AQ53"/>
    </row>
    <row r="54" spans="2:41" ht="15" customHeight="1">
      <c r="B54" s="31" t="s">
        <v>26</v>
      </c>
      <c r="C54" s="30"/>
      <c r="D54" s="48">
        <v>7</v>
      </c>
      <c r="E54" s="69">
        <v>7</v>
      </c>
      <c r="F54" s="98">
        <v>3</v>
      </c>
      <c r="G54" s="48">
        <v>13</v>
      </c>
      <c r="H54" s="69">
        <v>13</v>
      </c>
      <c r="I54" s="98">
        <v>3</v>
      </c>
      <c r="J54" s="48">
        <v>13</v>
      </c>
      <c r="K54" s="69">
        <v>13</v>
      </c>
      <c r="L54" s="98">
        <v>3</v>
      </c>
      <c r="M54" s="48">
        <v>131942955.72</v>
      </c>
      <c r="N54" s="69">
        <v>176431709.32999998</v>
      </c>
      <c r="O54" s="98">
        <v>78290584</v>
      </c>
      <c r="P54" s="49">
        <v>386665249.05</v>
      </c>
      <c r="Q54" s="40"/>
      <c r="R54" s="48">
        <v>7</v>
      </c>
      <c r="S54" s="69">
        <v>7</v>
      </c>
      <c r="T54" s="98">
        <v>3</v>
      </c>
      <c r="U54" s="48">
        <v>13</v>
      </c>
      <c r="V54" s="69">
        <v>13</v>
      </c>
      <c r="W54" s="98">
        <v>3</v>
      </c>
      <c r="X54" s="48">
        <v>13</v>
      </c>
      <c r="Y54" s="69">
        <v>13</v>
      </c>
      <c r="Z54" s="98">
        <v>3</v>
      </c>
      <c r="AA54" s="48">
        <v>131942955.72</v>
      </c>
      <c r="AB54" s="69">
        <v>175828557.32999998</v>
      </c>
      <c r="AC54" s="98">
        <v>78290584</v>
      </c>
      <c r="AD54" s="49">
        <v>386062097.05</v>
      </c>
      <c r="AE54" s="40"/>
      <c r="AF54" s="48">
        <v>7</v>
      </c>
      <c r="AG54" s="69">
        <v>7</v>
      </c>
      <c r="AH54" s="98">
        <v>3</v>
      </c>
      <c r="AI54" s="48">
        <v>13</v>
      </c>
      <c r="AJ54" s="69">
        <v>12</v>
      </c>
      <c r="AK54" s="98">
        <v>3</v>
      </c>
      <c r="AL54" s="48">
        <v>131942955.72</v>
      </c>
      <c r="AM54" s="69">
        <v>174962181.11999997</v>
      </c>
      <c r="AN54" s="98">
        <v>38404514.559999995</v>
      </c>
      <c r="AO54" s="49">
        <v>345309651.4</v>
      </c>
    </row>
    <row r="55" spans="2:41" ht="12">
      <c r="B55" s="32" t="s">
        <v>27</v>
      </c>
      <c r="C55" s="30"/>
      <c r="D55" s="50">
        <v>18</v>
      </c>
      <c r="E55" s="70">
        <v>19</v>
      </c>
      <c r="F55" s="99">
        <v>3</v>
      </c>
      <c r="G55" s="50">
        <v>14</v>
      </c>
      <c r="H55" s="70">
        <v>13</v>
      </c>
      <c r="I55" s="99">
        <v>4</v>
      </c>
      <c r="J55" s="50">
        <v>15</v>
      </c>
      <c r="K55" s="70">
        <v>14</v>
      </c>
      <c r="L55" s="99">
        <v>4</v>
      </c>
      <c r="M55" s="50">
        <v>64114766.13</v>
      </c>
      <c r="N55" s="70">
        <v>63897551.84</v>
      </c>
      <c r="O55" s="99">
        <v>127184943.60000001</v>
      </c>
      <c r="P55" s="51">
        <v>255197261.57</v>
      </c>
      <c r="Q55" s="40"/>
      <c r="R55" s="50">
        <v>20</v>
      </c>
      <c r="S55" s="70">
        <v>19</v>
      </c>
      <c r="T55" s="99">
        <v>3</v>
      </c>
      <c r="U55" s="50">
        <v>14</v>
      </c>
      <c r="V55" s="70">
        <v>13</v>
      </c>
      <c r="W55" s="99">
        <v>4</v>
      </c>
      <c r="X55" s="50">
        <v>15</v>
      </c>
      <c r="Y55" s="70">
        <v>14</v>
      </c>
      <c r="Z55" s="99">
        <v>6</v>
      </c>
      <c r="AA55" s="50">
        <v>64114766.13</v>
      </c>
      <c r="AB55" s="70">
        <v>63897551.84</v>
      </c>
      <c r="AC55" s="99">
        <v>118596083.739832</v>
      </c>
      <c r="AD55" s="51">
        <v>246608401.70983198</v>
      </c>
      <c r="AE55" s="40"/>
      <c r="AF55" s="50">
        <v>20</v>
      </c>
      <c r="AG55" s="70">
        <v>19</v>
      </c>
      <c r="AH55" s="99">
        <v>3</v>
      </c>
      <c r="AI55" s="50">
        <v>15</v>
      </c>
      <c r="AJ55" s="70">
        <v>13</v>
      </c>
      <c r="AK55" s="99">
        <v>5</v>
      </c>
      <c r="AL55" s="50">
        <v>62819129.09</v>
      </c>
      <c r="AM55" s="70">
        <v>62562384.559999995</v>
      </c>
      <c r="AN55" s="99">
        <v>41611120.11</v>
      </c>
      <c r="AO55" s="51">
        <v>166992633.76</v>
      </c>
    </row>
    <row r="56" spans="2:41" ht="12">
      <c r="B56" s="32" t="s">
        <v>35</v>
      </c>
      <c r="C56" s="30"/>
      <c r="D56" s="50">
        <v>7</v>
      </c>
      <c r="E56" s="70">
        <v>5</v>
      </c>
      <c r="F56" s="99">
        <v>1</v>
      </c>
      <c r="G56" s="50">
        <v>8</v>
      </c>
      <c r="H56" s="70">
        <v>5</v>
      </c>
      <c r="I56" s="99">
        <v>1</v>
      </c>
      <c r="J56" s="50">
        <v>8</v>
      </c>
      <c r="K56" s="70">
        <v>5</v>
      </c>
      <c r="L56" s="99">
        <v>1</v>
      </c>
      <c r="M56" s="50">
        <v>85373747.69</v>
      </c>
      <c r="N56" s="70">
        <v>102987237.94999999</v>
      </c>
      <c r="O56" s="99">
        <v>152000193</v>
      </c>
      <c r="P56" s="51">
        <v>340361178.64000005</v>
      </c>
      <c r="Q56" s="40"/>
      <c r="R56" s="50">
        <v>7</v>
      </c>
      <c r="S56" s="70">
        <v>5</v>
      </c>
      <c r="T56" s="99">
        <v>1</v>
      </c>
      <c r="U56" s="50">
        <v>8</v>
      </c>
      <c r="V56" s="70">
        <v>5</v>
      </c>
      <c r="W56" s="99">
        <v>1</v>
      </c>
      <c r="X56" s="50">
        <v>8</v>
      </c>
      <c r="Y56" s="70">
        <v>5</v>
      </c>
      <c r="Z56" s="99">
        <v>1</v>
      </c>
      <c r="AA56" s="50">
        <v>85373747.69</v>
      </c>
      <c r="AB56" s="70">
        <v>102987237.94999999</v>
      </c>
      <c r="AC56" s="99">
        <v>152000193</v>
      </c>
      <c r="AD56" s="51">
        <v>340361178.64000005</v>
      </c>
      <c r="AE56" s="40"/>
      <c r="AF56" s="50">
        <v>7</v>
      </c>
      <c r="AG56" s="70">
        <v>5</v>
      </c>
      <c r="AH56" s="99">
        <v>1</v>
      </c>
      <c r="AI56" s="50">
        <v>8</v>
      </c>
      <c r="AJ56" s="70">
        <v>5</v>
      </c>
      <c r="AK56" s="99">
        <v>1</v>
      </c>
      <c r="AL56" s="50">
        <v>85373747.69</v>
      </c>
      <c r="AM56" s="70">
        <v>99929062.97999999</v>
      </c>
      <c r="AN56" s="99">
        <v>9427139.360000014</v>
      </c>
      <c r="AO56" s="51">
        <v>194729950.03</v>
      </c>
    </row>
    <row r="57" spans="2:41" ht="12">
      <c r="B57" s="32" t="s">
        <v>1</v>
      </c>
      <c r="C57" s="30"/>
      <c r="D57" s="50">
        <v>6</v>
      </c>
      <c r="E57" s="70">
        <v>6</v>
      </c>
      <c r="F57" s="99">
        <v>3</v>
      </c>
      <c r="G57" s="50">
        <v>10</v>
      </c>
      <c r="H57" s="70">
        <v>10</v>
      </c>
      <c r="I57" s="99">
        <v>3</v>
      </c>
      <c r="J57" s="50">
        <v>10</v>
      </c>
      <c r="K57" s="70">
        <v>10</v>
      </c>
      <c r="L57" s="99">
        <v>3</v>
      </c>
      <c r="M57" s="50">
        <v>114903720</v>
      </c>
      <c r="N57" s="70">
        <v>138300901.79000002</v>
      </c>
      <c r="O57" s="99">
        <v>152410309</v>
      </c>
      <c r="P57" s="51">
        <v>405614930.79</v>
      </c>
      <c r="Q57" s="40"/>
      <c r="R57" s="50">
        <v>6</v>
      </c>
      <c r="S57" s="70">
        <v>6</v>
      </c>
      <c r="T57" s="99">
        <v>1</v>
      </c>
      <c r="U57" s="50">
        <v>10</v>
      </c>
      <c r="V57" s="70">
        <v>10</v>
      </c>
      <c r="W57" s="99">
        <v>1</v>
      </c>
      <c r="X57" s="50">
        <v>10</v>
      </c>
      <c r="Y57" s="70">
        <v>10</v>
      </c>
      <c r="Z57" s="99">
        <v>1</v>
      </c>
      <c r="AA57" s="50">
        <v>114903720</v>
      </c>
      <c r="AB57" s="70">
        <v>136444483.79000002</v>
      </c>
      <c r="AC57" s="99">
        <v>1902901</v>
      </c>
      <c r="AD57" s="51">
        <v>253251104.79000002</v>
      </c>
      <c r="AE57" s="40"/>
      <c r="AF57" s="50">
        <v>6</v>
      </c>
      <c r="AG57" s="70">
        <v>6</v>
      </c>
      <c r="AH57" s="99">
        <v>1</v>
      </c>
      <c r="AI57" s="50">
        <v>10</v>
      </c>
      <c r="AJ57" s="70">
        <v>10</v>
      </c>
      <c r="AK57" s="99">
        <v>1</v>
      </c>
      <c r="AL57" s="50">
        <v>114903720</v>
      </c>
      <c r="AM57" s="70">
        <v>130691644.67999999</v>
      </c>
      <c r="AN57" s="99">
        <v>893654.2000000002</v>
      </c>
      <c r="AO57" s="51">
        <v>246489018.88</v>
      </c>
    </row>
    <row r="58" spans="2:41" ht="12">
      <c r="B58" s="32" t="s">
        <v>2356</v>
      </c>
      <c r="C58" s="30"/>
      <c r="D58" s="50">
        <v>8</v>
      </c>
      <c r="E58" s="70">
        <v>5</v>
      </c>
      <c r="F58" s="99">
        <v>4</v>
      </c>
      <c r="G58" s="50">
        <v>14</v>
      </c>
      <c r="H58" s="70">
        <v>10</v>
      </c>
      <c r="I58" s="99">
        <v>1</v>
      </c>
      <c r="J58" s="50">
        <v>13</v>
      </c>
      <c r="K58" s="70">
        <v>12</v>
      </c>
      <c r="L58" s="99">
        <v>1</v>
      </c>
      <c r="M58" s="50">
        <v>131909308.807836</v>
      </c>
      <c r="N58" s="70">
        <v>117415547.745056</v>
      </c>
      <c r="O58" s="99">
        <v>19432802</v>
      </c>
      <c r="P58" s="51">
        <v>268757658.552892</v>
      </c>
      <c r="Q58" s="40"/>
      <c r="R58" s="50">
        <v>10</v>
      </c>
      <c r="S58" s="70">
        <v>5</v>
      </c>
      <c r="T58" s="99">
        <v>4</v>
      </c>
      <c r="U58" s="50">
        <v>14</v>
      </c>
      <c r="V58" s="70">
        <v>10</v>
      </c>
      <c r="W58" s="99">
        <v>1</v>
      </c>
      <c r="X58" s="50">
        <v>13</v>
      </c>
      <c r="Y58" s="70">
        <v>11</v>
      </c>
      <c r="Z58" s="99">
        <v>1</v>
      </c>
      <c r="AA58" s="50">
        <v>131909308.807836</v>
      </c>
      <c r="AB58" s="70">
        <v>117415547.745056</v>
      </c>
      <c r="AC58" s="99">
        <v>19432802</v>
      </c>
      <c r="AD58" s="51">
        <v>268757658.552892</v>
      </c>
      <c r="AE58" s="40"/>
      <c r="AF58" s="50">
        <v>10</v>
      </c>
      <c r="AG58" s="70">
        <v>5</v>
      </c>
      <c r="AH58" s="99">
        <v>4</v>
      </c>
      <c r="AI58" s="50">
        <v>13</v>
      </c>
      <c r="AJ58" s="70">
        <v>11</v>
      </c>
      <c r="AK58" s="99">
        <v>1</v>
      </c>
      <c r="AL58" s="50">
        <v>131909308.56</v>
      </c>
      <c r="AM58" s="70">
        <v>73047276.06360002</v>
      </c>
      <c r="AN58" s="99">
        <v>14814641.59</v>
      </c>
      <c r="AO58" s="51">
        <v>219771226.21360004</v>
      </c>
    </row>
    <row r="59" spans="2:41" ht="12">
      <c r="B59" s="32" t="s">
        <v>2363</v>
      </c>
      <c r="C59" s="30"/>
      <c r="D59" s="50">
        <v>8</v>
      </c>
      <c r="E59" s="70">
        <v>8</v>
      </c>
      <c r="F59" s="99">
        <v>0</v>
      </c>
      <c r="G59" s="50">
        <v>12</v>
      </c>
      <c r="H59" s="70">
        <v>9</v>
      </c>
      <c r="I59" s="99">
        <v>0</v>
      </c>
      <c r="J59" s="50">
        <v>13</v>
      </c>
      <c r="K59" s="70">
        <v>16</v>
      </c>
      <c r="L59" s="99">
        <v>0</v>
      </c>
      <c r="M59" s="50">
        <v>110394938.26</v>
      </c>
      <c r="N59" s="70">
        <v>79436354</v>
      </c>
      <c r="O59" s="99">
        <v>0</v>
      </c>
      <c r="P59" s="51">
        <v>189831292.26</v>
      </c>
      <c r="Q59" s="40"/>
      <c r="R59" s="50">
        <v>8</v>
      </c>
      <c r="S59" s="70">
        <v>7</v>
      </c>
      <c r="T59" s="99">
        <v>0</v>
      </c>
      <c r="U59" s="50">
        <v>12</v>
      </c>
      <c r="V59" s="70">
        <v>7</v>
      </c>
      <c r="W59" s="99">
        <v>0</v>
      </c>
      <c r="X59" s="50">
        <v>13</v>
      </c>
      <c r="Y59" s="70">
        <v>8</v>
      </c>
      <c r="Z59" s="99">
        <v>0</v>
      </c>
      <c r="AA59" s="50">
        <v>110394938.26</v>
      </c>
      <c r="AB59" s="70">
        <v>70752699</v>
      </c>
      <c r="AC59" s="99">
        <v>0</v>
      </c>
      <c r="AD59" s="51">
        <v>181147637.26</v>
      </c>
      <c r="AE59" s="40"/>
      <c r="AF59" s="50">
        <v>8</v>
      </c>
      <c r="AG59" s="70">
        <v>6</v>
      </c>
      <c r="AH59" s="99">
        <v>0</v>
      </c>
      <c r="AI59" s="50">
        <v>13</v>
      </c>
      <c r="AJ59" s="70">
        <v>7</v>
      </c>
      <c r="AK59" s="99">
        <v>0</v>
      </c>
      <c r="AL59" s="50">
        <v>109224608.75000001</v>
      </c>
      <c r="AM59" s="70">
        <v>15590834.790000001</v>
      </c>
      <c r="AN59" s="99">
        <v>0</v>
      </c>
      <c r="AO59" s="51">
        <v>124815443.53999999</v>
      </c>
    </row>
    <row r="60" spans="2:41" ht="12">
      <c r="B60" s="32" t="s">
        <v>2373</v>
      </c>
      <c r="C60" s="30"/>
      <c r="D60" s="50">
        <v>19</v>
      </c>
      <c r="E60" s="70">
        <v>15</v>
      </c>
      <c r="F60" s="99">
        <v>0</v>
      </c>
      <c r="G60" s="50">
        <v>12</v>
      </c>
      <c r="H60" s="70">
        <v>3</v>
      </c>
      <c r="I60" s="99">
        <v>0</v>
      </c>
      <c r="J60" s="50">
        <v>12</v>
      </c>
      <c r="K60" s="70">
        <v>3</v>
      </c>
      <c r="L60" s="99">
        <v>0</v>
      </c>
      <c r="M60" s="50">
        <v>100210847</v>
      </c>
      <c r="N60" s="70">
        <v>15844424</v>
      </c>
      <c r="O60" s="99">
        <v>0</v>
      </c>
      <c r="P60" s="51">
        <v>116055271</v>
      </c>
      <c r="Q60" s="40"/>
      <c r="R60" s="50">
        <v>20</v>
      </c>
      <c r="S60" s="70">
        <v>1</v>
      </c>
      <c r="T60" s="99">
        <v>0</v>
      </c>
      <c r="U60" s="50">
        <v>12</v>
      </c>
      <c r="V60" s="70">
        <v>1</v>
      </c>
      <c r="W60" s="99">
        <v>0</v>
      </c>
      <c r="X60" s="50">
        <v>12</v>
      </c>
      <c r="Y60" s="70">
        <v>1</v>
      </c>
      <c r="Z60" s="99">
        <v>0</v>
      </c>
      <c r="AA60" s="50">
        <v>100210847</v>
      </c>
      <c r="AB60" s="70">
        <v>936111</v>
      </c>
      <c r="AC60" s="99">
        <v>0</v>
      </c>
      <c r="AD60" s="51">
        <v>101146958</v>
      </c>
      <c r="AE60" s="40"/>
      <c r="AF60" s="50">
        <v>20</v>
      </c>
      <c r="AG60" s="70">
        <v>0</v>
      </c>
      <c r="AH60" s="99">
        <v>0</v>
      </c>
      <c r="AI60" s="50">
        <v>12</v>
      </c>
      <c r="AJ60" s="70">
        <v>0</v>
      </c>
      <c r="AK60" s="99">
        <v>0</v>
      </c>
      <c r="AL60" s="50">
        <v>81010057.96999998</v>
      </c>
      <c r="AM60" s="70">
        <v>0</v>
      </c>
      <c r="AN60" s="99">
        <v>0</v>
      </c>
      <c r="AO60" s="51">
        <v>81010057.96999998</v>
      </c>
    </row>
    <row r="61" spans="2:41" ht="12">
      <c r="B61" s="32" t="s">
        <v>2378</v>
      </c>
      <c r="C61" s="30"/>
      <c r="D61" s="50">
        <v>8</v>
      </c>
      <c r="E61" s="70">
        <v>2</v>
      </c>
      <c r="F61" s="99">
        <v>0</v>
      </c>
      <c r="G61" s="50">
        <v>12</v>
      </c>
      <c r="H61" s="70">
        <v>2</v>
      </c>
      <c r="I61" s="99">
        <v>0</v>
      </c>
      <c r="J61" s="50">
        <v>22</v>
      </c>
      <c r="K61" s="70">
        <v>0</v>
      </c>
      <c r="L61" s="99">
        <v>0</v>
      </c>
      <c r="M61" s="50">
        <v>310797367.704</v>
      </c>
      <c r="N61" s="70">
        <v>18460620.71</v>
      </c>
      <c r="O61" s="99">
        <v>0</v>
      </c>
      <c r="P61" s="51">
        <v>329257988.414</v>
      </c>
      <c r="Q61" s="40"/>
      <c r="R61" s="50">
        <v>8</v>
      </c>
      <c r="S61" s="70">
        <v>0</v>
      </c>
      <c r="T61" s="99">
        <v>0</v>
      </c>
      <c r="U61" s="50">
        <v>12</v>
      </c>
      <c r="V61" s="70">
        <v>0</v>
      </c>
      <c r="W61" s="99">
        <v>0</v>
      </c>
      <c r="X61" s="50">
        <v>21</v>
      </c>
      <c r="Y61" s="70">
        <v>0</v>
      </c>
      <c r="Z61" s="99">
        <v>0</v>
      </c>
      <c r="AA61" s="50">
        <v>286920327.704</v>
      </c>
      <c r="AB61" s="70">
        <v>18460620.71</v>
      </c>
      <c r="AC61" s="99">
        <v>0</v>
      </c>
      <c r="AD61" s="51">
        <v>305380948.414</v>
      </c>
      <c r="AE61" s="40"/>
      <c r="AF61" s="50">
        <v>8</v>
      </c>
      <c r="AG61" s="70">
        <v>0</v>
      </c>
      <c r="AH61" s="99">
        <v>0</v>
      </c>
      <c r="AI61" s="50">
        <v>21</v>
      </c>
      <c r="AJ61" s="70">
        <v>0</v>
      </c>
      <c r="AK61" s="99">
        <v>0</v>
      </c>
      <c r="AL61" s="50">
        <v>169988204.22</v>
      </c>
      <c r="AM61" s="70">
        <v>0</v>
      </c>
      <c r="AN61" s="99">
        <v>0</v>
      </c>
      <c r="AO61" s="51">
        <v>169988204.22</v>
      </c>
    </row>
    <row r="62" spans="2:41" ht="12">
      <c r="B62" s="32" t="s">
        <v>2311</v>
      </c>
      <c r="C62" s="30"/>
      <c r="D62" s="50">
        <v>6</v>
      </c>
      <c r="E62" s="70">
        <v>0</v>
      </c>
      <c r="F62" s="99">
        <v>0</v>
      </c>
      <c r="G62" s="50">
        <v>10</v>
      </c>
      <c r="H62" s="70">
        <v>0</v>
      </c>
      <c r="I62" s="99">
        <v>0</v>
      </c>
      <c r="J62" s="50">
        <v>16</v>
      </c>
      <c r="K62" s="70">
        <v>0</v>
      </c>
      <c r="L62" s="99">
        <v>0</v>
      </c>
      <c r="M62" s="50">
        <v>362726609</v>
      </c>
      <c r="N62" s="70">
        <v>0</v>
      </c>
      <c r="O62" s="99">
        <v>0</v>
      </c>
      <c r="P62" s="51">
        <v>362726609</v>
      </c>
      <c r="Q62" s="40"/>
      <c r="R62" s="50">
        <v>2</v>
      </c>
      <c r="S62" s="70">
        <v>0</v>
      </c>
      <c r="T62" s="99">
        <v>0</v>
      </c>
      <c r="U62" s="50">
        <v>2</v>
      </c>
      <c r="V62" s="70">
        <v>0</v>
      </c>
      <c r="W62" s="99">
        <v>0</v>
      </c>
      <c r="X62" s="50">
        <v>2</v>
      </c>
      <c r="Y62" s="70">
        <v>0</v>
      </c>
      <c r="Z62" s="99">
        <v>0</v>
      </c>
      <c r="AA62" s="50">
        <v>4894697</v>
      </c>
      <c r="AB62" s="70">
        <v>0</v>
      </c>
      <c r="AC62" s="99">
        <v>0</v>
      </c>
      <c r="AD62" s="51">
        <v>4894697</v>
      </c>
      <c r="AE62" s="40"/>
      <c r="AF62" s="50">
        <v>2</v>
      </c>
      <c r="AG62" s="70">
        <v>0</v>
      </c>
      <c r="AH62" s="99">
        <v>0</v>
      </c>
      <c r="AI62" s="50">
        <v>2</v>
      </c>
      <c r="AJ62" s="70">
        <v>0</v>
      </c>
      <c r="AK62" s="99">
        <v>0</v>
      </c>
      <c r="AL62" s="50">
        <v>3021736</v>
      </c>
      <c r="AM62" s="70">
        <v>0</v>
      </c>
      <c r="AN62" s="99">
        <v>0</v>
      </c>
      <c r="AO62" s="51">
        <v>3021736</v>
      </c>
    </row>
    <row r="63" spans="2:41" ht="12">
      <c r="B63" s="7" t="s">
        <v>2219</v>
      </c>
      <c r="C63" s="30"/>
      <c r="D63" s="50">
        <v>3</v>
      </c>
      <c r="E63" s="70">
        <v>0</v>
      </c>
      <c r="F63" s="99">
        <v>0</v>
      </c>
      <c r="G63" s="50">
        <v>4</v>
      </c>
      <c r="H63" s="70">
        <v>0</v>
      </c>
      <c r="I63" s="99">
        <v>0</v>
      </c>
      <c r="J63" s="50">
        <v>5</v>
      </c>
      <c r="K63" s="70">
        <v>0</v>
      </c>
      <c r="L63" s="99">
        <v>0</v>
      </c>
      <c r="M63" s="50">
        <v>146090608</v>
      </c>
      <c r="N63" s="70">
        <v>0</v>
      </c>
      <c r="O63" s="99">
        <v>0</v>
      </c>
      <c r="P63" s="51">
        <v>146090608</v>
      </c>
      <c r="Q63" s="40"/>
      <c r="R63" s="50">
        <v>3</v>
      </c>
      <c r="S63" s="70">
        <v>0</v>
      </c>
      <c r="T63" s="99">
        <v>0</v>
      </c>
      <c r="U63" s="50">
        <v>4</v>
      </c>
      <c r="V63" s="70">
        <v>0</v>
      </c>
      <c r="W63" s="99">
        <v>0</v>
      </c>
      <c r="X63" s="50">
        <v>4</v>
      </c>
      <c r="Y63" s="70">
        <v>0</v>
      </c>
      <c r="Z63" s="99">
        <v>0</v>
      </c>
      <c r="AA63" s="50">
        <v>131660719</v>
      </c>
      <c r="AB63" s="70">
        <v>0</v>
      </c>
      <c r="AC63" s="99">
        <v>0</v>
      </c>
      <c r="AD63" s="51">
        <v>131660719</v>
      </c>
      <c r="AE63" s="40"/>
      <c r="AF63" s="50">
        <v>2</v>
      </c>
      <c r="AG63" s="70">
        <v>0</v>
      </c>
      <c r="AH63" s="99">
        <v>0</v>
      </c>
      <c r="AI63" s="50">
        <v>3</v>
      </c>
      <c r="AJ63" s="70">
        <v>0</v>
      </c>
      <c r="AK63" s="99">
        <v>0</v>
      </c>
      <c r="AL63" s="50">
        <v>16143063</v>
      </c>
      <c r="AM63" s="70">
        <v>0</v>
      </c>
      <c r="AN63" s="99">
        <v>0</v>
      </c>
      <c r="AO63" s="51">
        <v>16143063</v>
      </c>
    </row>
    <row r="64" spans="2:41" ht="13.5" customHeight="1">
      <c r="B64" s="56" t="s">
        <v>2333</v>
      </c>
      <c r="C64" s="30"/>
      <c r="D64" s="57">
        <v>24</v>
      </c>
      <c r="E64" s="71">
        <v>23</v>
      </c>
      <c r="F64" s="100">
        <v>10</v>
      </c>
      <c r="G64" s="57">
        <v>109</v>
      </c>
      <c r="H64" s="71">
        <v>65</v>
      </c>
      <c r="I64" s="100">
        <v>12</v>
      </c>
      <c r="J64" s="57">
        <v>127</v>
      </c>
      <c r="K64" s="71">
        <v>73</v>
      </c>
      <c r="L64" s="100">
        <v>12</v>
      </c>
      <c r="M64" s="57">
        <v>1558464868.311836</v>
      </c>
      <c r="N64" s="71">
        <v>712774347.365056</v>
      </c>
      <c r="O64" s="100">
        <v>529318831.6</v>
      </c>
      <c r="P64" s="58">
        <v>2800558047.2768917</v>
      </c>
      <c r="Q64" s="41"/>
      <c r="R64" s="57">
        <v>25</v>
      </c>
      <c r="S64" s="71">
        <v>23</v>
      </c>
      <c r="T64" s="100">
        <v>9</v>
      </c>
      <c r="U64" s="57">
        <v>101</v>
      </c>
      <c r="V64" s="71">
        <v>59</v>
      </c>
      <c r="W64" s="100">
        <v>10</v>
      </c>
      <c r="X64" s="57">
        <v>111</v>
      </c>
      <c r="Y64" s="71">
        <v>62</v>
      </c>
      <c r="Z64" s="100">
        <v>12</v>
      </c>
      <c r="AA64" s="57">
        <v>1162326027.311836</v>
      </c>
      <c r="AB64" s="71">
        <v>686722809.365056</v>
      </c>
      <c r="AC64" s="100">
        <v>370222563.739832</v>
      </c>
      <c r="AD64" s="58">
        <v>2219271400.416724</v>
      </c>
      <c r="AE64" s="41"/>
      <c r="AF64" s="57">
        <v>25</v>
      </c>
      <c r="AG64" s="71">
        <v>23</v>
      </c>
      <c r="AH64" s="100">
        <v>9</v>
      </c>
      <c r="AI64" s="57">
        <v>110</v>
      </c>
      <c r="AJ64" s="71">
        <v>58</v>
      </c>
      <c r="AK64" s="100">
        <v>11</v>
      </c>
      <c r="AL64" s="57">
        <v>906336531.0000001</v>
      </c>
      <c r="AM64" s="71">
        <v>556783384.1935999</v>
      </c>
      <c r="AN64" s="100">
        <v>105151069.82000001</v>
      </c>
      <c r="AO64" s="58">
        <v>1568270985.0135999</v>
      </c>
    </row>
    <row r="65" spans="2:43" ht="12">
      <c r="B65" s="3"/>
      <c r="C65" s="27"/>
      <c r="D65" s="1"/>
      <c r="E65" s="1"/>
      <c r="F65" s="85"/>
      <c r="G65" s="1"/>
      <c r="H65" s="1"/>
      <c r="I65" s="85"/>
      <c r="J65" s="1"/>
      <c r="K65" s="1"/>
      <c r="L65" s="85"/>
      <c r="M65" s="1"/>
      <c r="N65" s="1"/>
      <c r="O65" s="85"/>
      <c r="P65" s="1"/>
      <c r="Q65" s="27"/>
      <c r="R65" s="1"/>
      <c r="S65" s="1"/>
      <c r="T65" s="85"/>
      <c r="U65" s="1"/>
      <c r="V65" s="1"/>
      <c r="W65" s="85"/>
      <c r="X65" s="1"/>
      <c r="Y65" s="1"/>
      <c r="Z65" s="85"/>
      <c r="AA65" s="1"/>
      <c r="AB65" s="1"/>
      <c r="AC65" s="85"/>
      <c r="AD65" s="1"/>
      <c r="AE65" s="27"/>
      <c r="AF65" s="1"/>
      <c r="AG65" s="1"/>
      <c r="AH65" s="85"/>
      <c r="AI65" s="1"/>
      <c r="AJ65" s="1"/>
      <c r="AK65" s="85"/>
      <c r="AL65" s="1"/>
      <c r="AM65" s="1"/>
      <c r="AN65" s="85"/>
      <c r="AO65" s="1"/>
      <c r="AQ65" s="38"/>
    </row>
    <row r="66" spans="2:43" s="38" customFormat="1" ht="20.25" customHeight="1">
      <c r="B66" s="35" t="s">
        <v>2324</v>
      </c>
      <c r="C66" s="36"/>
      <c r="D66" s="37"/>
      <c r="E66" s="37"/>
      <c r="F66" s="37"/>
      <c r="G66" s="37"/>
      <c r="H66" s="37"/>
      <c r="I66" s="37"/>
      <c r="J66" s="37"/>
      <c r="K66" s="37"/>
      <c r="L66" s="37"/>
      <c r="M66" s="37"/>
      <c r="N66" s="37"/>
      <c r="O66" s="37"/>
      <c r="P66" s="37"/>
      <c r="Q66" s="36"/>
      <c r="R66" s="37"/>
      <c r="S66" s="37"/>
      <c r="T66" s="37"/>
      <c r="U66" s="37"/>
      <c r="V66" s="37"/>
      <c r="W66" s="37"/>
      <c r="X66" s="37"/>
      <c r="Y66" s="37"/>
      <c r="Z66" s="37"/>
      <c r="AA66" s="37"/>
      <c r="AB66" s="37"/>
      <c r="AC66" s="37"/>
      <c r="AD66" s="37"/>
      <c r="AE66" s="36"/>
      <c r="AF66" s="37"/>
      <c r="AG66" s="37"/>
      <c r="AH66" s="37"/>
      <c r="AI66" s="37"/>
      <c r="AJ66" s="37"/>
      <c r="AK66" s="37"/>
      <c r="AL66" s="37"/>
      <c r="AM66" s="37"/>
      <c r="AN66" s="37"/>
      <c r="AO66" s="37"/>
      <c r="AQ66"/>
    </row>
    <row r="67" spans="2:41" ht="15" customHeight="1">
      <c r="B67" s="31" t="s">
        <v>26</v>
      </c>
      <c r="C67" s="30"/>
      <c r="D67" s="48">
        <v>5</v>
      </c>
      <c r="E67" s="69">
        <v>5</v>
      </c>
      <c r="F67" s="98">
        <v>0</v>
      </c>
      <c r="G67" s="48">
        <v>5</v>
      </c>
      <c r="H67" s="69">
        <v>5</v>
      </c>
      <c r="I67" s="98">
        <v>0</v>
      </c>
      <c r="J67" s="48">
        <v>8</v>
      </c>
      <c r="K67" s="69">
        <v>5</v>
      </c>
      <c r="L67" s="98">
        <v>0</v>
      </c>
      <c r="M67" s="48">
        <v>34896809.75</v>
      </c>
      <c r="N67" s="69">
        <v>82619181.19029601</v>
      </c>
      <c r="O67" s="98">
        <v>0</v>
      </c>
      <c r="P67" s="49">
        <v>117515990.94029601</v>
      </c>
      <c r="Q67" s="33"/>
      <c r="R67" s="48">
        <v>5</v>
      </c>
      <c r="S67" s="69">
        <v>5</v>
      </c>
      <c r="T67" s="98">
        <v>0</v>
      </c>
      <c r="U67" s="48">
        <v>5</v>
      </c>
      <c r="V67" s="69">
        <v>5</v>
      </c>
      <c r="W67" s="98">
        <v>0</v>
      </c>
      <c r="X67" s="48">
        <v>8</v>
      </c>
      <c r="Y67" s="69">
        <v>5</v>
      </c>
      <c r="Z67" s="98">
        <v>0</v>
      </c>
      <c r="AA67" s="48">
        <v>34896809.75</v>
      </c>
      <c r="AB67" s="69">
        <v>82619181.19029601</v>
      </c>
      <c r="AC67" s="98">
        <v>0</v>
      </c>
      <c r="AD67" s="49">
        <v>117515990.94029601</v>
      </c>
      <c r="AE67" s="33"/>
      <c r="AF67" s="48">
        <v>5</v>
      </c>
      <c r="AG67" s="69">
        <v>5</v>
      </c>
      <c r="AH67" s="98">
        <v>0</v>
      </c>
      <c r="AI67" s="48">
        <v>8</v>
      </c>
      <c r="AJ67" s="69">
        <v>5</v>
      </c>
      <c r="AK67" s="98">
        <v>0</v>
      </c>
      <c r="AL67" s="48">
        <v>34896809.75</v>
      </c>
      <c r="AM67" s="69">
        <v>82003996.57825202</v>
      </c>
      <c r="AN67" s="98">
        <v>0</v>
      </c>
      <c r="AO67" s="49">
        <v>116900806.32825202</v>
      </c>
    </row>
    <row r="68" spans="2:41" ht="12">
      <c r="B68" s="32" t="s">
        <v>27</v>
      </c>
      <c r="C68" s="30"/>
      <c r="D68" s="50">
        <v>8</v>
      </c>
      <c r="E68" s="70">
        <v>8</v>
      </c>
      <c r="F68" s="99">
        <v>2</v>
      </c>
      <c r="G68" s="50">
        <v>10</v>
      </c>
      <c r="H68" s="70">
        <v>10</v>
      </c>
      <c r="I68" s="99">
        <v>2</v>
      </c>
      <c r="J68" s="50">
        <v>10</v>
      </c>
      <c r="K68" s="70">
        <v>10</v>
      </c>
      <c r="L68" s="99">
        <v>3</v>
      </c>
      <c r="M68" s="50">
        <v>72696042</v>
      </c>
      <c r="N68" s="70">
        <v>67447934.96000001</v>
      </c>
      <c r="O68" s="99">
        <v>33711650.365628004</v>
      </c>
      <c r="P68" s="51">
        <v>173855627.325628</v>
      </c>
      <c r="Q68" s="33"/>
      <c r="R68" s="50">
        <v>8</v>
      </c>
      <c r="S68" s="70">
        <v>8</v>
      </c>
      <c r="T68" s="99">
        <v>2</v>
      </c>
      <c r="U68" s="50">
        <v>10</v>
      </c>
      <c r="V68" s="70">
        <v>10</v>
      </c>
      <c r="W68" s="99">
        <v>2</v>
      </c>
      <c r="X68" s="50">
        <v>10</v>
      </c>
      <c r="Y68" s="70">
        <v>10</v>
      </c>
      <c r="Z68" s="99">
        <v>3</v>
      </c>
      <c r="AA68" s="50">
        <v>72696042</v>
      </c>
      <c r="AB68" s="70">
        <v>67447934.96000001</v>
      </c>
      <c r="AC68" s="99">
        <v>33711650.365628004</v>
      </c>
      <c r="AD68" s="51">
        <v>173855627.325628</v>
      </c>
      <c r="AE68" s="33"/>
      <c r="AF68" s="50">
        <v>8</v>
      </c>
      <c r="AG68" s="70">
        <v>8</v>
      </c>
      <c r="AH68" s="99">
        <v>2</v>
      </c>
      <c r="AI68" s="50">
        <v>10</v>
      </c>
      <c r="AJ68" s="70">
        <v>9</v>
      </c>
      <c r="AK68" s="99">
        <v>3</v>
      </c>
      <c r="AL68" s="50">
        <v>72510751</v>
      </c>
      <c r="AM68" s="70">
        <v>65405618.160000004</v>
      </c>
      <c r="AN68" s="99">
        <v>15276620.120000001</v>
      </c>
      <c r="AO68" s="51">
        <v>153192989.28000003</v>
      </c>
    </row>
    <row r="69" spans="2:41" ht="12">
      <c r="B69" s="32" t="s">
        <v>35</v>
      </c>
      <c r="C69" s="30"/>
      <c r="D69" s="50">
        <v>8</v>
      </c>
      <c r="E69" s="70">
        <v>8</v>
      </c>
      <c r="F69" s="99">
        <v>4</v>
      </c>
      <c r="G69" s="50">
        <v>8</v>
      </c>
      <c r="H69" s="70">
        <v>8</v>
      </c>
      <c r="I69" s="99">
        <v>4</v>
      </c>
      <c r="J69" s="50">
        <v>8</v>
      </c>
      <c r="K69" s="70">
        <v>8</v>
      </c>
      <c r="L69" s="99">
        <v>4</v>
      </c>
      <c r="M69" s="50">
        <v>58099867</v>
      </c>
      <c r="N69" s="70">
        <v>114409167</v>
      </c>
      <c r="O69" s="99">
        <v>40234055.572</v>
      </c>
      <c r="P69" s="51">
        <v>212743089.572</v>
      </c>
      <c r="Q69" s="33"/>
      <c r="R69" s="50">
        <v>8</v>
      </c>
      <c r="S69" s="70">
        <v>8</v>
      </c>
      <c r="T69" s="99">
        <v>3</v>
      </c>
      <c r="U69" s="50">
        <v>8</v>
      </c>
      <c r="V69" s="70">
        <v>8</v>
      </c>
      <c r="W69" s="99">
        <v>3</v>
      </c>
      <c r="X69" s="50">
        <v>8</v>
      </c>
      <c r="Y69" s="70">
        <v>8</v>
      </c>
      <c r="Z69" s="99">
        <v>3</v>
      </c>
      <c r="AA69" s="50">
        <v>58099867</v>
      </c>
      <c r="AB69" s="70">
        <v>114409167</v>
      </c>
      <c r="AC69" s="99">
        <v>17909653.572</v>
      </c>
      <c r="AD69" s="51">
        <v>190418687.572</v>
      </c>
      <c r="AE69" s="33"/>
      <c r="AF69" s="50">
        <v>8</v>
      </c>
      <c r="AG69" s="70">
        <v>8</v>
      </c>
      <c r="AH69" s="99">
        <v>3</v>
      </c>
      <c r="AI69" s="50">
        <v>8</v>
      </c>
      <c r="AJ69" s="70">
        <v>8</v>
      </c>
      <c r="AK69" s="99">
        <v>3</v>
      </c>
      <c r="AL69" s="50">
        <v>58099867</v>
      </c>
      <c r="AM69" s="70">
        <v>99562066.61</v>
      </c>
      <c r="AN69" s="99">
        <v>4879417.3100000005</v>
      </c>
      <c r="AO69" s="51">
        <v>162541350.92000002</v>
      </c>
    </row>
    <row r="70" spans="2:41" ht="12">
      <c r="B70" s="32" t="s">
        <v>1</v>
      </c>
      <c r="C70" s="30"/>
      <c r="D70" s="50">
        <v>7</v>
      </c>
      <c r="E70" s="70">
        <v>6</v>
      </c>
      <c r="F70" s="99">
        <v>1</v>
      </c>
      <c r="G70" s="50">
        <v>9</v>
      </c>
      <c r="H70" s="70">
        <v>8</v>
      </c>
      <c r="I70" s="99">
        <v>1</v>
      </c>
      <c r="J70" s="50">
        <v>9</v>
      </c>
      <c r="K70" s="70">
        <v>8</v>
      </c>
      <c r="L70" s="99">
        <v>1</v>
      </c>
      <c r="M70" s="50">
        <v>106844636.62</v>
      </c>
      <c r="N70" s="70">
        <v>147917067.22</v>
      </c>
      <c r="O70" s="99">
        <v>4813238.61</v>
      </c>
      <c r="P70" s="51">
        <v>259574942.45000002</v>
      </c>
      <c r="Q70" s="33"/>
      <c r="R70" s="50">
        <v>7</v>
      </c>
      <c r="S70" s="70">
        <v>6</v>
      </c>
      <c r="T70" s="99">
        <v>0</v>
      </c>
      <c r="U70" s="50">
        <v>9</v>
      </c>
      <c r="V70" s="70">
        <v>8</v>
      </c>
      <c r="W70" s="99">
        <v>0</v>
      </c>
      <c r="X70" s="50">
        <v>9</v>
      </c>
      <c r="Y70" s="70">
        <v>8</v>
      </c>
      <c r="Z70" s="99">
        <v>0</v>
      </c>
      <c r="AA70" s="50">
        <v>106844636.62</v>
      </c>
      <c r="AB70" s="70">
        <v>147917067.22</v>
      </c>
      <c r="AC70" s="99">
        <v>0</v>
      </c>
      <c r="AD70" s="51">
        <v>254761703.84</v>
      </c>
      <c r="AE70" s="33"/>
      <c r="AF70" s="50">
        <v>7</v>
      </c>
      <c r="AG70" s="70">
        <v>6</v>
      </c>
      <c r="AH70" s="99">
        <v>0</v>
      </c>
      <c r="AI70" s="50">
        <v>9</v>
      </c>
      <c r="AJ70" s="70">
        <v>8</v>
      </c>
      <c r="AK70" s="99">
        <v>0</v>
      </c>
      <c r="AL70" s="50">
        <v>106844636.15</v>
      </c>
      <c r="AM70" s="70">
        <v>146056883.7</v>
      </c>
      <c r="AN70" s="99">
        <v>0</v>
      </c>
      <c r="AO70" s="51">
        <v>252901519.85</v>
      </c>
    </row>
    <row r="71" spans="2:41" ht="12">
      <c r="B71" s="32" t="s">
        <v>2356</v>
      </c>
      <c r="C71" s="30"/>
      <c r="D71" s="50">
        <v>9</v>
      </c>
      <c r="E71" s="70">
        <v>8</v>
      </c>
      <c r="F71" s="99">
        <v>0</v>
      </c>
      <c r="G71" s="50">
        <v>10</v>
      </c>
      <c r="H71" s="70">
        <v>9</v>
      </c>
      <c r="I71" s="99">
        <v>0</v>
      </c>
      <c r="J71" s="50">
        <v>10</v>
      </c>
      <c r="K71" s="70">
        <v>10</v>
      </c>
      <c r="L71" s="99">
        <v>0</v>
      </c>
      <c r="M71" s="50">
        <v>28873933.187419</v>
      </c>
      <c r="N71" s="70">
        <v>28602598.32036515</v>
      </c>
      <c r="O71" s="99">
        <v>0</v>
      </c>
      <c r="P71" s="51">
        <v>57476531.50778415</v>
      </c>
      <c r="Q71" s="40"/>
      <c r="R71" s="50">
        <v>9</v>
      </c>
      <c r="S71" s="70">
        <v>8</v>
      </c>
      <c r="T71" s="99">
        <v>0</v>
      </c>
      <c r="U71" s="50">
        <v>10</v>
      </c>
      <c r="V71" s="70">
        <v>9</v>
      </c>
      <c r="W71" s="99">
        <v>0</v>
      </c>
      <c r="X71" s="50">
        <v>10</v>
      </c>
      <c r="Y71" s="70">
        <v>9</v>
      </c>
      <c r="Z71" s="99">
        <v>0</v>
      </c>
      <c r="AA71" s="50">
        <v>28873933.187419</v>
      </c>
      <c r="AB71" s="70">
        <v>28602598.32036515</v>
      </c>
      <c r="AC71" s="99">
        <v>0</v>
      </c>
      <c r="AD71" s="51">
        <v>57476531.50778415</v>
      </c>
      <c r="AE71" s="40"/>
      <c r="AF71" s="50">
        <v>9</v>
      </c>
      <c r="AG71" s="70">
        <v>8</v>
      </c>
      <c r="AH71" s="99">
        <v>0</v>
      </c>
      <c r="AI71" s="50">
        <v>10</v>
      </c>
      <c r="AJ71" s="70">
        <v>9</v>
      </c>
      <c r="AK71" s="99">
        <v>0</v>
      </c>
      <c r="AL71" s="50">
        <v>28873933.187419</v>
      </c>
      <c r="AM71" s="70">
        <v>20140030.968181</v>
      </c>
      <c r="AN71" s="99">
        <v>0</v>
      </c>
      <c r="AO71" s="51">
        <v>49013964.1556</v>
      </c>
    </row>
    <row r="72" spans="2:41" ht="12">
      <c r="B72" s="32" t="s">
        <v>2363</v>
      </c>
      <c r="C72" s="30"/>
      <c r="D72" s="50">
        <v>13</v>
      </c>
      <c r="E72" s="70">
        <v>13</v>
      </c>
      <c r="F72" s="99">
        <v>0</v>
      </c>
      <c r="G72" s="50">
        <v>17</v>
      </c>
      <c r="H72" s="70">
        <v>15</v>
      </c>
      <c r="I72" s="99">
        <v>0</v>
      </c>
      <c r="J72" s="50">
        <v>18</v>
      </c>
      <c r="K72" s="70">
        <v>12</v>
      </c>
      <c r="L72" s="99">
        <v>0</v>
      </c>
      <c r="M72" s="50">
        <v>121553767.91988973</v>
      </c>
      <c r="N72" s="70">
        <v>150041271.55757105</v>
      </c>
      <c r="O72" s="99">
        <v>0</v>
      </c>
      <c r="P72" s="51">
        <v>271595039.4774608</v>
      </c>
      <c r="Q72" s="40"/>
      <c r="R72" s="50">
        <v>13</v>
      </c>
      <c r="S72" s="70">
        <v>13</v>
      </c>
      <c r="T72" s="99">
        <v>0</v>
      </c>
      <c r="U72" s="50">
        <v>17</v>
      </c>
      <c r="V72" s="70">
        <v>15</v>
      </c>
      <c r="W72" s="99">
        <v>0</v>
      </c>
      <c r="X72" s="50">
        <v>18</v>
      </c>
      <c r="Y72" s="70">
        <v>16</v>
      </c>
      <c r="Z72" s="99">
        <v>0</v>
      </c>
      <c r="AA72" s="50">
        <v>121553767.91988973</v>
      </c>
      <c r="AB72" s="70">
        <v>150041271.55757105</v>
      </c>
      <c r="AC72" s="99">
        <v>0</v>
      </c>
      <c r="AD72" s="51">
        <v>271595039.4774608</v>
      </c>
      <c r="AE72" s="40"/>
      <c r="AF72" s="50">
        <v>13</v>
      </c>
      <c r="AG72" s="70">
        <v>13</v>
      </c>
      <c r="AH72" s="99">
        <v>0</v>
      </c>
      <c r="AI72" s="50">
        <v>18</v>
      </c>
      <c r="AJ72" s="70">
        <v>16</v>
      </c>
      <c r="AK72" s="99">
        <v>0</v>
      </c>
      <c r="AL72" s="50">
        <v>121553767.91988973</v>
      </c>
      <c r="AM72" s="70">
        <v>62202117.03421028</v>
      </c>
      <c r="AN72" s="99">
        <v>0</v>
      </c>
      <c r="AO72" s="51">
        <v>183755884.95409998</v>
      </c>
    </row>
    <row r="73" spans="2:41" ht="12">
      <c r="B73" s="32" t="s">
        <v>2373</v>
      </c>
      <c r="C73" s="30"/>
      <c r="D73" s="50">
        <v>5</v>
      </c>
      <c r="E73" s="70">
        <v>1</v>
      </c>
      <c r="F73" s="99">
        <v>0</v>
      </c>
      <c r="G73" s="50">
        <v>6</v>
      </c>
      <c r="H73" s="70">
        <v>1</v>
      </c>
      <c r="I73" s="99">
        <v>0</v>
      </c>
      <c r="J73" s="50">
        <v>6</v>
      </c>
      <c r="K73" s="70">
        <v>1</v>
      </c>
      <c r="L73" s="99">
        <v>0</v>
      </c>
      <c r="M73" s="50">
        <v>43647737.55781138</v>
      </c>
      <c r="N73" s="70">
        <v>3143864.1889190036</v>
      </c>
      <c r="O73" s="99">
        <v>0</v>
      </c>
      <c r="P73" s="51">
        <v>46791601.74673039</v>
      </c>
      <c r="Q73" s="40"/>
      <c r="R73" s="50">
        <v>5</v>
      </c>
      <c r="S73" s="70">
        <v>1</v>
      </c>
      <c r="T73" s="99">
        <v>0</v>
      </c>
      <c r="U73" s="50">
        <v>6</v>
      </c>
      <c r="V73" s="70">
        <v>1</v>
      </c>
      <c r="W73" s="99">
        <v>0</v>
      </c>
      <c r="X73" s="50">
        <v>6</v>
      </c>
      <c r="Y73" s="70">
        <v>1</v>
      </c>
      <c r="Z73" s="99">
        <v>0</v>
      </c>
      <c r="AA73" s="50">
        <v>43647737.55781138</v>
      </c>
      <c r="AB73" s="70">
        <v>3143864.1889190036</v>
      </c>
      <c r="AC73" s="99">
        <v>0</v>
      </c>
      <c r="AD73" s="51">
        <v>46791601.74673039</v>
      </c>
      <c r="AE73" s="40"/>
      <c r="AF73" s="50">
        <v>5</v>
      </c>
      <c r="AG73" s="70">
        <v>1</v>
      </c>
      <c r="AH73" s="99">
        <v>0</v>
      </c>
      <c r="AI73" s="50">
        <v>6</v>
      </c>
      <c r="AJ73" s="70">
        <v>1</v>
      </c>
      <c r="AK73" s="99">
        <v>0</v>
      </c>
      <c r="AL73" s="50">
        <v>38212448.62136739</v>
      </c>
      <c r="AM73" s="70">
        <v>1054262.1904926137</v>
      </c>
      <c r="AN73" s="99">
        <v>0</v>
      </c>
      <c r="AO73" s="51">
        <v>39266710.81186</v>
      </c>
    </row>
    <row r="74" spans="2:41" ht="12">
      <c r="B74" s="32" t="s">
        <v>2378</v>
      </c>
      <c r="C74" s="30"/>
      <c r="D74" s="50">
        <v>10</v>
      </c>
      <c r="E74" s="70">
        <v>1</v>
      </c>
      <c r="F74" s="99">
        <v>0</v>
      </c>
      <c r="G74" s="50">
        <v>14</v>
      </c>
      <c r="H74" s="70">
        <v>2</v>
      </c>
      <c r="I74" s="99">
        <v>0</v>
      </c>
      <c r="J74" s="50">
        <v>16</v>
      </c>
      <c r="K74" s="70">
        <v>0</v>
      </c>
      <c r="L74" s="99">
        <v>0</v>
      </c>
      <c r="M74" s="50">
        <v>123794318.233732</v>
      </c>
      <c r="N74" s="70">
        <v>11913581</v>
      </c>
      <c r="O74" s="99">
        <v>0</v>
      </c>
      <c r="P74" s="51">
        <v>135707899.23373199</v>
      </c>
      <c r="Q74" s="40"/>
      <c r="R74" s="50">
        <v>10</v>
      </c>
      <c r="S74" s="70">
        <v>0</v>
      </c>
      <c r="T74" s="99">
        <v>0</v>
      </c>
      <c r="U74" s="50">
        <v>14</v>
      </c>
      <c r="V74" s="70">
        <v>0</v>
      </c>
      <c r="W74" s="99">
        <v>0</v>
      </c>
      <c r="X74" s="50">
        <v>16</v>
      </c>
      <c r="Y74" s="70">
        <v>0</v>
      </c>
      <c r="Z74" s="99">
        <v>0</v>
      </c>
      <c r="AA74" s="50">
        <v>123794318.233732</v>
      </c>
      <c r="AB74" s="70">
        <v>11913581</v>
      </c>
      <c r="AC74" s="99">
        <v>0</v>
      </c>
      <c r="AD74" s="51">
        <v>135707899.23373199</v>
      </c>
      <c r="AE74" s="40"/>
      <c r="AF74" s="50">
        <v>10</v>
      </c>
      <c r="AG74" s="70">
        <v>0</v>
      </c>
      <c r="AH74" s="99">
        <v>0</v>
      </c>
      <c r="AI74" s="50">
        <v>16</v>
      </c>
      <c r="AJ74" s="70">
        <v>0</v>
      </c>
      <c r="AK74" s="99">
        <v>0</v>
      </c>
      <c r="AL74" s="50">
        <v>58467302.6192</v>
      </c>
      <c r="AM74" s="70">
        <v>0</v>
      </c>
      <c r="AN74" s="99">
        <v>0</v>
      </c>
      <c r="AO74" s="51">
        <v>58467302.6192</v>
      </c>
    </row>
    <row r="75" spans="2:41" ht="12">
      <c r="B75" s="32" t="s">
        <v>2311</v>
      </c>
      <c r="C75" s="30"/>
      <c r="D75" s="50">
        <v>9</v>
      </c>
      <c r="E75" s="70">
        <v>0</v>
      </c>
      <c r="F75" s="99">
        <v>0</v>
      </c>
      <c r="G75" s="50">
        <v>11</v>
      </c>
      <c r="H75" s="70">
        <v>0</v>
      </c>
      <c r="I75" s="99">
        <v>0</v>
      </c>
      <c r="J75" s="50">
        <v>15</v>
      </c>
      <c r="K75" s="70">
        <v>0</v>
      </c>
      <c r="L75" s="99">
        <v>0</v>
      </c>
      <c r="M75" s="50">
        <v>113134813.46640001</v>
      </c>
      <c r="N75" s="70">
        <v>0</v>
      </c>
      <c r="O75" s="99">
        <v>0</v>
      </c>
      <c r="P75" s="51">
        <v>113134813.46640001</v>
      </c>
      <c r="Q75" s="40"/>
      <c r="R75" s="50">
        <v>3</v>
      </c>
      <c r="S75" s="70">
        <v>0</v>
      </c>
      <c r="T75" s="99">
        <v>0</v>
      </c>
      <c r="U75" s="50">
        <v>2</v>
      </c>
      <c r="V75" s="70">
        <v>0</v>
      </c>
      <c r="W75" s="99">
        <v>0</v>
      </c>
      <c r="X75" s="50">
        <v>3</v>
      </c>
      <c r="Y75" s="70">
        <v>0</v>
      </c>
      <c r="Z75" s="99">
        <v>0</v>
      </c>
      <c r="AA75" s="50">
        <v>5784677.0684</v>
      </c>
      <c r="AB75" s="70">
        <v>0</v>
      </c>
      <c r="AC75" s="99">
        <v>0</v>
      </c>
      <c r="AD75" s="51">
        <v>5784677.0684</v>
      </c>
      <c r="AE75" s="40"/>
      <c r="AF75" s="50">
        <v>2</v>
      </c>
      <c r="AG75" s="70">
        <v>0</v>
      </c>
      <c r="AH75" s="99">
        <v>0</v>
      </c>
      <c r="AI75" s="50">
        <v>1</v>
      </c>
      <c r="AJ75" s="70">
        <v>0</v>
      </c>
      <c r="AK75" s="99">
        <v>0</v>
      </c>
      <c r="AL75" s="50">
        <v>1520571</v>
      </c>
      <c r="AM75" s="70">
        <v>0</v>
      </c>
      <c r="AN75" s="99">
        <v>0</v>
      </c>
      <c r="AO75" s="51">
        <v>1520571</v>
      </c>
    </row>
    <row r="76" spans="2:41" ht="12">
      <c r="B76" s="7" t="s">
        <v>2219</v>
      </c>
      <c r="C76" s="30"/>
      <c r="D76" s="50">
        <v>3</v>
      </c>
      <c r="E76" s="70">
        <v>0</v>
      </c>
      <c r="F76" s="99">
        <v>0</v>
      </c>
      <c r="G76" s="50">
        <v>3</v>
      </c>
      <c r="H76" s="70">
        <v>0</v>
      </c>
      <c r="I76" s="99">
        <v>0</v>
      </c>
      <c r="J76" s="50">
        <v>2</v>
      </c>
      <c r="K76" s="70">
        <v>0</v>
      </c>
      <c r="L76" s="99">
        <v>0</v>
      </c>
      <c r="M76" s="50">
        <v>50819011.89</v>
      </c>
      <c r="N76" s="70">
        <v>0</v>
      </c>
      <c r="O76" s="99">
        <v>0</v>
      </c>
      <c r="P76" s="51">
        <v>50819011.89</v>
      </c>
      <c r="Q76" s="40"/>
      <c r="R76" s="50">
        <v>3</v>
      </c>
      <c r="S76" s="70">
        <v>0</v>
      </c>
      <c r="T76" s="99">
        <v>0</v>
      </c>
      <c r="U76" s="50">
        <v>3</v>
      </c>
      <c r="V76" s="70">
        <v>0</v>
      </c>
      <c r="W76" s="99">
        <v>0</v>
      </c>
      <c r="X76" s="50">
        <v>3</v>
      </c>
      <c r="Y76" s="70">
        <v>0</v>
      </c>
      <c r="Z76" s="99">
        <v>0</v>
      </c>
      <c r="AA76" s="50">
        <v>32935613.8092</v>
      </c>
      <c r="AB76" s="70">
        <v>0</v>
      </c>
      <c r="AC76" s="99">
        <v>0</v>
      </c>
      <c r="AD76" s="51">
        <v>32935613.8092</v>
      </c>
      <c r="AE76" s="40"/>
      <c r="AF76" s="50">
        <v>2</v>
      </c>
      <c r="AG76" s="70">
        <v>0</v>
      </c>
      <c r="AH76" s="99">
        <v>0</v>
      </c>
      <c r="AI76" s="50">
        <v>2</v>
      </c>
      <c r="AJ76" s="70">
        <v>0</v>
      </c>
      <c r="AK76" s="99">
        <v>0</v>
      </c>
      <c r="AL76" s="50">
        <v>6427319.4</v>
      </c>
      <c r="AM76" s="70">
        <v>0</v>
      </c>
      <c r="AN76" s="99">
        <v>0</v>
      </c>
      <c r="AO76" s="51">
        <v>6427319.4</v>
      </c>
    </row>
    <row r="77" spans="2:41" ht="13.5" customHeight="1">
      <c r="B77" s="56" t="s">
        <v>2333</v>
      </c>
      <c r="C77" s="30"/>
      <c r="D77" s="57">
        <v>23</v>
      </c>
      <c r="E77" s="71">
        <v>21</v>
      </c>
      <c r="F77" s="100">
        <v>7</v>
      </c>
      <c r="G77" s="57">
        <v>93</v>
      </c>
      <c r="H77" s="71">
        <v>58</v>
      </c>
      <c r="I77" s="100">
        <v>7</v>
      </c>
      <c r="J77" s="57">
        <v>102</v>
      </c>
      <c r="K77" s="71">
        <v>54</v>
      </c>
      <c r="L77" s="100">
        <v>8</v>
      </c>
      <c r="M77" s="57">
        <v>754360937.6252521</v>
      </c>
      <c r="N77" s="71">
        <v>606094665.4371511</v>
      </c>
      <c r="O77" s="100">
        <v>78758944.547628</v>
      </c>
      <c r="P77" s="58">
        <v>1439214547.6100314</v>
      </c>
      <c r="Q77" s="41"/>
      <c r="R77" s="57">
        <v>22</v>
      </c>
      <c r="S77" s="71">
        <v>21</v>
      </c>
      <c r="T77" s="100">
        <v>5</v>
      </c>
      <c r="U77" s="57">
        <v>84</v>
      </c>
      <c r="V77" s="71">
        <v>56</v>
      </c>
      <c r="W77" s="100">
        <v>5</v>
      </c>
      <c r="X77" s="57">
        <v>91</v>
      </c>
      <c r="Y77" s="71">
        <v>57</v>
      </c>
      <c r="Z77" s="100">
        <v>6</v>
      </c>
      <c r="AA77" s="57">
        <v>629127403.1464522</v>
      </c>
      <c r="AB77" s="71">
        <v>606094665.4371511</v>
      </c>
      <c r="AC77" s="100">
        <v>51621303.937628</v>
      </c>
      <c r="AD77" s="58">
        <v>1286843372.5212312</v>
      </c>
      <c r="AE77" s="41"/>
      <c r="AF77" s="57">
        <v>22</v>
      </c>
      <c r="AG77" s="71">
        <v>21</v>
      </c>
      <c r="AH77" s="100">
        <v>5</v>
      </c>
      <c r="AI77" s="57">
        <v>88</v>
      </c>
      <c r="AJ77" s="71">
        <v>56</v>
      </c>
      <c r="AK77" s="100">
        <v>6</v>
      </c>
      <c r="AL77" s="57">
        <v>527407406.6478761</v>
      </c>
      <c r="AM77" s="71">
        <v>476424975.2411359</v>
      </c>
      <c r="AN77" s="100">
        <v>20156037.43</v>
      </c>
      <c r="AO77" s="58">
        <v>1023988419.3190119</v>
      </c>
    </row>
    <row r="78" spans="2:43" ht="12">
      <c r="B78" s="3"/>
      <c r="C78" s="26"/>
      <c r="D78" s="1"/>
      <c r="E78" s="1"/>
      <c r="F78" s="85"/>
      <c r="G78" s="1"/>
      <c r="H78" s="1"/>
      <c r="I78" s="85"/>
      <c r="J78" s="1"/>
      <c r="K78" s="1"/>
      <c r="L78" s="85"/>
      <c r="M78" s="1"/>
      <c r="N78" s="1"/>
      <c r="O78" s="85"/>
      <c r="P78" s="2"/>
      <c r="Q78" s="26"/>
      <c r="R78" s="1"/>
      <c r="S78" s="1"/>
      <c r="T78" s="85"/>
      <c r="U78" s="1"/>
      <c r="V78" s="1"/>
      <c r="W78" s="85"/>
      <c r="X78" s="1"/>
      <c r="Y78" s="1"/>
      <c r="Z78" s="85"/>
      <c r="AA78" s="1"/>
      <c r="AB78" s="1"/>
      <c r="AC78" s="85"/>
      <c r="AD78" s="2"/>
      <c r="AE78" s="26"/>
      <c r="AF78" s="1"/>
      <c r="AG78" s="1"/>
      <c r="AH78" s="85"/>
      <c r="AI78" s="1"/>
      <c r="AJ78" s="1"/>
      <c r="AK78" s="85"/>
      <c r="AL78" s="1"/>
      <c r="AM78" s="1"/>
      <c r="AN78" s="85"/>
      <c r="AO78" s="2"/>
      <c r="AQ78" s="38"/>
    </row>
    <row r="79" spans="2:43" s="38" customFormat="1" ht="20.25" customHeight="1">
      <c r="B79" s="35" t="s">
        <v>2325</v>
      </c>
      <c r="C79" s="36"/>
      <c r="D79" s="37"/>
      <c r="E79" s="37"/>
      <c r="F79" s="37"/>
      <c r="G79" s="37"/>
      <c r="H79" s="37"/>
      <c r="I79" s="37"/>
      <c r="J79" s="37"/>
      <c r="K79" s="37"/>
      <c r="L79" s="37"/>
      <c r="M79" s="37"/>
      <c r="N79" s="37"/>
      <c r="O79" s="37"/>
      <c r="P79" s="37"/>
      <c r="Q79" s="36"/>
      <c r="R79" s="37"/>
      <c r="S79" s="37"/>
      <c r="T79" s="37"/>
      <c r="U79" s="37"/>
      <c r="V79" s="37"/>
      <c r="W79" s="37"/>
      <c r="X79" s="37"/>
      <c r="Y79" s="37"/>
      <c r="Z79" s="37"/>
      <c r="AA79" s="37"/>
      <c r="AB79" s="37"/>
      <c r="AC79" s="37"/>
      <c r="AD79" s="37"/>
      <c r="AE79" s="36"/>
      <c r="AF79" s="37"/>
      <c r="AG79" s="37"/>
      <c r="AH79" s="37"/>
      <c r="AI79" s="37"/>
      <c r="AJ79" s="37"/>
      <c r="AK79" s="37"/>
      <c r="AL79" s="37"/>
      <c r="AM79" s="37"/>
      <c r="AN79" s="37"/>
      <c r="AO79" s="37"/>
      <c r="AQ79"/>
    </row>
    <row r="80" spans="2:41" ht="15" customHeight="1">
      <c r="B80" s="31" t="s">
        <v>26</v>
      </c>
      <c r="C80" s="30"/>
      <c r="D80" s="48">
        <v>5</v>
      </c>
      <c r="E80" s="69">
        <v>5</v>
      </c>
      <c r="F80" s="98">
        <v>2</v>
      </c>
      <c r="G80" s="48">
        <v>7</v>
      </c>
      <c r="H80" s="69">
        <v>7</v>
      </c>
      <c r="I80" s="98">
        <v>3</v>
      </c>
      <c r="J80" s="48">
        <v>8</v>
      </c>
      <c r="K80" s="69">
        <v>8</v>
      </c>
      <c r="L80" s="98">
        <v>3</v>
      </c>
      <c r="M80" s="48">
        <v>78865004.94</v>
      </c>
      <c r="N80" s="69">
        <v>131773076.15</v>
      </c>
      <c r="O80" s="98">
        <v>73373787.06</v>
      </c>
      <c r="P80" s="49">
        <v>284011868.15000004</v>
      </c>
      <c r="Q80" s="33"/>
      <c r="R80" s="48">
        <v>5</v>
      </c>
      <c r="S80" s="69">
        <v>5</v>
      </c>
      <c r="T80" s="98">
        <v>2</v>
      </c>
      <c r="U80" s="48">
        <v>7</v>
      </c>
      <c r="V80" s="69">
        <v>7</v>
      </c>
      <c r="W80" s="98">
        <v>3</v>
      </c>
      <c r="X80" s="48">
        <v>8</v>
      </c>
      <c r="Y80" s="69">
        <v>7</v>
      </c>
      <c r="Z80" s="98">
        <v>3</v>
      </c>
      <c r="AA80" s="48">
        <v>78865004.94</v>
      </c>
      <c r="AB80" s="69">
        <v>131773076.15</v>
      </c>
      <c r="AC80" s="98">
        <v>73373787.06</v>
      </c>
      <c r="AD80" s="49">
        <v>284011868.15000004</v>
      </c>
      <c r="AE80" s="33"/>
      <c r="AF80" s="48">
        <v>5</v>
      </c>
      <c r="AG80" s="69">
        <v>5</v>
      </c>
      <c r="AH80" s="98">
        <v>1</v>
      </c>
      <c r="AI80" s="48">
        <v>8</v>
      </c>
      <c r="AJ80" s="69">
        <v>7</v>
      </c>
      <c r="AK80" s="98">
        <v>2</v>
      </c>
      <c r="AL80" s="48">
        <v>78520644.94</v>
      </c>
      <c r="AM80" s="69">
        <v>129922400.78000002</v>
      </c>
      <c r="AN80" s="98">
        <v>24438139.830000002</v>
      </c>
      <c r="AO80" s="49">
        <v>232881185.55</v>
      </c>
    </row>
    <row r="81" spans="2:41" ht="12">
      <c r="B81" s="32" t="s">
        <v>27</v>
      </c>
      <c r="C81" s="30"/>
      <c r="D81" s="50">
        <v>8</v>
      </c>
      <c r="E81" s="70">
        <v>8</v>
      </c>
      <c r="F81" s="99">
        <v>4</v>
      </c>
      <c r="G81" s="50">
        <v>12</v>
      </c>
      <c r="H81" s="70">
        <v>12</v>
      </c>
      <c r="I81" s="99">
        <v>4</v>
      </c>
      <c r="J81" s="50">
        <v>13</v>
      </c>
      <c r="K81" s="70">
        <v>14</v>
      </c>
      <c r="L81" s="99">
        <v>4</v>
      </c>
      <c r="M81" s="50">
        <v>98724690</v>
      </c>
      <c r="N81" s="70">
        <v>91612588.85</v>
      </c>
      <c r="O81" s="99">
        <v>67630426</v>
      </c>
      <c r="P81" s="51">
        <v>257967704.85</v>
      </c>
      <c r="Q81" s="33"/>
      <c r="R81" s="50">
        <v>8</v>
      </c>
      <c r="S81" s="70">
        <v>8</v>
      </c>
      <c r="T81" s="99">
        <v>4</v>
      </c>
      <c r="U81" s="50">
        <v>12</v>
      </c>
      <c r="V81" s="70">
        <v>12</v>
      </c>
      <c r="W81" s="99">
        <v>4</v>
      </c>
      <c r="X81" s="50">
        <v>13</v>
      </c>
      <c r="Y81" s="70">
        <v>14</v>
      </c>
      <c r="Z81" s="99">
        <v>6</v>
      </c>
      <c r="AA81" s="50">
        <v>98724690</v>
      </c>
      <c r="AB81" s="70">
        <v>91612588.85</v>
      </c>
      <c r="AC81" s="99">
        <v>67630426</v>
      </c>
      <c r="AD81" s="51">
        <v>257967704.85</v>
      </c>
      <c r="AE81" s="33"/>
      <c r="AF81" s="50">
        <v>8</v>
      </c>
      <c r="AG81" s="70">
        <v>8</v>
      </c>
      <c r="AH81" s="99">
        <v>4</v>
      </c>
      <c r="AI81" s="50">
        <v>13</v>
      </c>
      <c r="AJ81" s="70">
        <v>14</v>
      </c>
      <c r="AK81" s="99">
        <v>6</v>
      </c>
      <c r="AL81" s="50">
        <v>98724690</v>
      </c>
      <c r="AM81" s="70">
        <v>91206380.03</v>
      </c>
      <c r="AN81" s="99">
        <v>26475339.409999993</v>
      </c>
      <c r="AO81" s="51">
        <v>216406409.43999997</v>
      </c>
    </row>
    <row r="82" spans="2:41" ht="12">
      <c r="B82" s="32" t="s">
        <v>35</v>
      </c>
      <c r="C82" s="30"/>
      <c r="D82" s="50">
        <v>22</v>
      </c>
      <c r="E82" s="70">
        <v>22</v>
      </c>
      <c r="F82" s="99">
        <v>4</v>
      </c>
      <c r="G82" s="50">
        <v>16</v>
      </c>
      <c r="H82" s="70">
        <v>15</v>
      </c>
      <c r="I82" s="99">
        <v>5</v>
      </c>
      <c r="J82" s="50">
        <v>19</v>
      </c>
      <c r="K82" s="70">
        <v>15</v>
      </c>
      <c r="L82" s="99">
        <v>6</v>
      </c>
      <c r="M82" s="50">
        <v>87008887.34</v>
      </c>
      <c r="N82" s="70">
        <v>118079095.45</v>
      </c>
      <c r="O82" s="99">
        <v>66521950</v>
      </c>
      <c r="P82" s="51">
        <v>271609932.78999996</v>
      </c>
      <c r="Q82" s="33"/>
      <c r="R82" s="50">
        <v>22</v>
      </c>
      <c r="S82" s="70">
        <v>22</v>
      </c>
      <c r="T82" s="99">
        <v>3</v>
      </c>
      <c r="U82" s="50">
        <v>16</v>
      </c>
      <c r="V82" s="70">
        <v>15</v>
      </c>
      <c r="W82" s="99">
        <v>3</v>
      </c>
      <c r="X82" s="50">
        <v>19</v>
      </c>
      <c r="Y82" s="70">
        <v>15</v>
      </c>
      <c r="Z82" s="99">
        <v>3</v>
      </c>
      <c r="AA82" s="50">
        <v>87008887.34</v>
      </c>
      <c r="AB82" s="70">
        <v>117665999.45</v>
      </c>
      <c r="AC82" s="99">
        <v>18954538</v>
      </c>
      <c r="AD82" s="51">
        <v>223629424.79</v>
      </c>
      <c r="AE82" s="33"/>
      <c r="AF82" s="50">
        <v>22</v>
      </c>
      <c r="AG82" s="70">
        <v>22</v>
      </c>
      <c r="AH82" s="99">
        <v>3</v>
      </c>
      <c r="AI82" s="50">
        <v>19</v>
      </c>
      <c r="AJ82" s="70">
        <v>15</v>
      </c>
      <c r="AK82" s="99">
        <v>3</v>
      </c>
      <c r="AL82" s="50">
        <v>87008887.34</v>
      </c>
      <c r="AM82" s="70">
        <v>110017169.11</v>
      </c>
      <c r="AN82" s="99">
        <v>2434492</v>
      </c>
      <c r="AO82" s="51">
        <v>199460548.45</v>
      </c>
    </row>
    <row r="83" spans="2:41" ht="12">
      <c r="B83" s="32" t="s">
        <v>1</v>
      </c>
      <c r="C83" s="30"/>
      <c r="D83" s="50">
        <v>19</v>
      </c>
      <c r="E83" s="70">
        <v>19</v>
      </c>
      <c r="F83" s="99">
        <v>1</v>
      </c>
      <c r="G83" s="50">
        <v>6</v>
      </c>
      <c r="H83" s="70">
        <v>6</v>
      </c>
      <c r="I83" s="99">
        <v>1</v>
      </c>
      <c r="J83" s="50">
        <v>6</v>
      </c>
      <c r="K83" s="70">
        <v>6</v>
      </c>
      <c r="L83" s="99">
        <v>1</v>
      </c>
      <c r="M83" s="50">
        <v>25941650</v>
      </c>
      <c r="N83" s="70">
        <v>17016496.6</v>
      </c>
      <c r="O83" s="99">
        <v>7068730</v>
      </c>
      <c r="P83" s="51">
        <v>50026876.6</v>
      </c>
      <c r="Q83" s="33"/>
      <c r="R83" s="50">
        <v>19</v>
      </c>
      <c r="S83" s="70">
        <v>19</v>
      </c>
      <c r="T83" s="99">
        <v>0</v>
      </c>
      <c r="U83" s="50">
        <v>6</v>
      </c>
      <c r="V83" s="70">
        <v>6</v>
      </c>
      <c r="W83" s="99">
        <v>0</v>
      </c>
      <c r="X83" s="50">
        <v>6</v>
      </c>
      <c r="Y83" s="70">
        <v>6</v>
      </c>
      <c r="Z83" s="99">
        <v>0</v>
      </c>
      <c r="AA83" s="50">
        <v>25941650</v>
      </c>
      <c r="AB83" s="70">
        <v>16761937.6</v>
      </c>
      <c r="AC83" s="99">
        <v>0</v>
      </c>
      <c r="AD83" s="51">
        <v>42703587.6</v>
      </c>
      <c r="AE83" s="33"/>
      <c r="AF83" s="50">
        <v>19</v>
      </c>
      <c r="AG83" s="70">
        <v>19</v>
      </c>
      <c r="AH83" s="99">
        <v>0</v>
      </c>
      <c r="AI83" s="50">
        <v>6</v>
      </c>
      <c r="AJ83" s="70">
        <v>6</v>
      </c>
      <c r="AK83" s="99">
        <v>0</v>
      </c>
      <c r="AL83" s="50">
        <v>25941650</v>
      </c>
      <c r="AM83" s="70">
        <v>15248349.469999999</v>
      </c>
      <c r="AN83" s="99">
        <v>0</v>
      </c>
      <c r="AO83" s="51">
        <v>41189999.47</v>
      </c>
    </row>
    <row r="84" spans="2:41" ht="12">
      <c r="B84" s="32" t="s">
        <v>2356</v>
      </c>
      <c r="C84" s="30"/>
      <c r="D84" s="50">
        <v>4</v>
      </c>
      <c r="E84" s="70">
        <v>3</v>
      </c>
      <c r="F84" s="99">
        <v>0</v>
      </c>
      <c r="G84" s="50">
        <v>5</v>
      </c>
      <c r="H84" s="70">
        <v>4</v>
      </c>
      <c r="I84" s="99">
        <v>0</v>
      </c>
      <c r="J84" s="50">
        <v>6</v>
      </c>
      <c r="K84" s="70">
        <v>6</v>
      </c>
      <c r="L84" s="99">
        <v>0</v>
      </c>
      <c r="M84" s="50">
        <v>54483688.06</v>
      </c>
      <c r="N84" s="70">
        <v>33736606</v>
      </c>
      <c r="O84" s="99">
        <v>0</v>
      </c>
      <c r="P84" s="51">
        <v>88220294.06</v>
      </c>
      <c r="Q84" s="40"/>
      <c r="R84" s="50">
        <v>4</v>
      </c>
      <c r="S84" s="70">
        <v>3</v>
      </c>
      <c r="T84" s="99">
        <v>0</v>
      </c>
      <c r="U84" s="50">
        <v>5</v>
      </c>
      <c r="V84" s="70">
        <v>4</v>
      </c>
      <c r="W84" s="99">
        <v>0</v>
      </c>
      <c r="X84" s="50">
        <v>6</v>
      </c>
      <c r="Y84" s="70">
        <v>5</v>
      </c>
      <c r="Z84" s="99">
        <v>0</v>
      </c>
      <c r="AA84" s="50">
        <v>54483688.06</v>
      </c>
      <c r="AB84" s="70">
        <v>33736606</v>
      </c>
      <c r="AC84" s="99">
        <v>0</v>
      </c>
      <c r="AD84" s="51">
        <v>88220294.06</v>
      </c>
      <c r="AE84" s="40"/>
      <c r="AF84" s="50">
        <v>4</v>
      </c>
      <c r="AG84" s="70">
        <v>3</v>
      </c>
      <c r="AH84" s="99">
        <v>0</v>
      </c>
      <c r="AI84" s="50">
        <v>6</v>
      </c>
      <c r="AJ84" s="70">
        <v>5</v>
      </c>
      <c r="AK84" s="99">
        <v>0</v>
      </c>
      <c r="AL84" s="50">
        <v>54483688.06</v>
      </c>
      <c r="AM84" s="70">
        <v>16241412.62</v>
      </c>
      <c r="AN84" s="99">
        <v>0</v>
      </c>
      <c r="AO84" s="51">
        <v>70725100.68</v>
      </c>
    </row>
    <row r="85" spans="2:41" ht="12">
      <c r="B85" s="32" t="s">
        <v>2363</v>
      </c>
      <c r="C85" s="30"/>
      <c r="D85" s="50">
        <v>4</v>
      </c>
      <c r="E85" s="70">
        <v>4</v>
      </c>
      <c r="F85" s="99">
        <v>0</v>
      </c>
      <c r="G85" s="50">
        <v>4</v>
      </c>
      <c r="H85" s="70">
        <v>4</v>
      </c>
      <c r="I85" s="99">
        <v>0</v>
      </c>
      <c r="J85" s="50">
        <v>4</v>
      </c>
      <c r="K85" s="70">
        <v>4</v>
      </c>
      <c r="L85" s="99">
        <v>0</v>
      </c>
      <c r="M85" s="50">
        <v>45983710</v>
      </c>
      <c r="N85" s="70">
        <v>35873906</v>
      </c>
      <c r="O85" s="99">
        <v>0</v>
      </c>
      <c r="P85" s="51">
        <v>81857616</v>
      </c>
      <c r="Q85" s="40"/>
      <c r="R85" s="50">
        <v>4</v>
      </c>
      <c r="S85" s="70">
        <v>3</v>
      </c>
      <c r="T85" s="99">
        <v>0</v>
      </c>
      <c r="U85" s="50">
        <v>4</v>
      </c>
      <c r="V85" s="70">
        <v>3</v>
      </c>
      <c r="W85" s="99">
        <v>0</v>
      </c>
      <c r="X85" s="50">
        <v>4</v>
      </c>
      <c r="Y85" s="70">
        <v>3</v>
      </c>
      <c r="Z85" s="99">
        <v>0</v>
      </c>
      <c r="AA85" s="50">
        <v>45983710</v>
      </c>
      <c r="AB85" s="70">
        <v>28690095</v>
      </c>
      <c r="AC85" s="99">
        <v>0</v>
      </c>
      <c r="AD85" s="51">
        <v>74673805</v>
      </c>
      <c r="AE85" s="40"/>
      <c r="AF85" s="50">
        <v>4</v>
      </c>
      <c r="AG85" s="70">
        <v>3</v>
      </c>
      <c r="AH85" s="99">
        <v>0</v>
      </c>
      <c r="AI85" s="50">
        <v>4</v>
      </c>
      <c r="AJ85" s="70">
        <v>3</v>
      </c>
      <c r="AK85" s="99">
        <v>0</v>
      </c>
      <c r="AL85" s="50">
        <v>45478486</v>
      </c>
      <c r="AM85" s="70">
        <v>8957292.940000001</v>
      </c>
      <c r="AN85" s="99">
        <v>0</v>
      </c>
      <c r="AO85" s="51">
        <v>54435778.94</v>
      </c>
    </row>
    <row r="86" spans="2:41" ht="12">
      <c r="B86" s="32" t="s">
        <v>2373</v>
      </c>
      <c r="C86" s="30"/>
      <c r="D86" s="50">
        <v>11</v>
      </c>
      <c r="E86" s="70">
        <v>1</v>
      </c>
      <c r="F86" s="99">
        <v>0</v>
      </c>
      <c r="G86" s="50">
        <v>10</v>
      </c>
      <c r="H86" s="70">
        <v>1</v>
      </c>
      <c r="I86" s="99">
        <v>0</v>
      </c>
      <c r="J86" s="50">
        <v>11</v>
      </c>
      <c r="K86" s="70">
        <v>1</v>
      </c>
      <c r="L86" s="99">
        <v>0</v>
      </c>
      <c r="M86" s="50">
        <v>54053369</v>
      </c>
      <c r="N86" s="70">
        <v>3427420</v>
      </c>
      <c r="O86" s="99">
        <v>0</v>
      </c>
      <c r="P86" s="51">
        <v>57480789</v>
      </c>
      <c r="Q86" s="40"/>
      <c r="R86" s="50">
        <v>11</v>
      </c>
      <c r="S86" s="70">
        <v>0</v>
      </c>
      <c r="T86" s="99">
        <v>0</v>
      </c>
      <c r="U86" s="50">
        <v>10</v>
      </c>
      <c r="V86" s="70">
        <v>0</v>
      </c>
      <c r="W86" s="99">
        <v>0</v>
      </c>
      <c r="X86" s="50">
        <v>11</v>
      </c>
      <c r="Y86" s="70">
        <v>0</v>
      </c>
      <c r="Z86" s="99">
        <v>0</v>
      </c>
      <c r="AA86" s="50">
        <v>54053369</v>
      </c>
      <c r="AB86" s="70">
        <v>0</v>
      </c>
      <c r="AC86" s="99">
        <v>0</v>
      </c>
      <c r="AD86" s="51">
        <v>54053369</v>
      </c>
      <c r="AE86" s="40"/>
      <c r="AF86" s="50">
        <v>11</v>
      </c>
      <c r="AG86" s="70">
        <v>0</v>
      </c>
      <c r="AH86" s="99">
        <v>0</v>
      </c>
      <c r="AI86" s="50">
        <v>11</v>
      </c>
      <c r="AJ86" s="70">
        <v>0</v>
      </c>
      <c r="AK86" s="99">
        <v>0</v>
      </c>
      <c r="AL86" s="50">
        <v>43432732.55</v>
      </c>
      <c r="AM86" s="70">
        <v>0</v>
      </c>
      <c r="AN86" s="99">
        <v>0</v>
      </c>
      <c r="AO86" s="51">
        <v>43432732.55</v>
      </c>
    </row>
    <row r="87" spans="2:41" ht="12">
      <c r="B87" s="32" t="s">
        <v>2378</v>
      </c>
      <c r="C87" s="30"/>
      <c r="D87" s="50">
        <v>10</v>
      </c>
      <c r="E87" s="70">
        <v>0</v>
      </c>
      <c r="F87" s="99">
        <v>0</v>
      </c>
      <c r="G87" s="50">
        <v>11</v>
      </c>
      <c r="H87" s="70">
        <v>0</v>
      </c>
      <c r="I87" s="99">
        <v>0</v>
      </c>
      <c r="J87" s="50">
        <v>16</v>
      </c>
      <c r="K87" s="70">
        <v>0</v>
      </c>
      <c r="L87" s="99">
        <v>0</v>
      </c>
      <c r="M87" s="50">
        <v>135484370.859392</v>
      </c>
      <c r="N87" s="70">
        <v>0</v>
      </c>
      <c r="O87" s="99">
        <v>0</v>
      </c>
      <c r="P87" s="51">
        <v>135484370.859392</v>
      </c>
      <c r="Q87" s="40"/>
      <c r="R87" s="50">
        <v>9</v>
      </c>
      <c r="S87" s="70">
        <v>0</v>
      </c>
      <c r="T87" s="99">
        <v>0</v>
      </c>
      <c r="U87" s="50">
        <v>10</v>
      </c>
      <c r="V87" s="70">
        <v>0</v>
      </c>
      <c r="W87" s="99">
        <v>0</v>
      </c>
      <c r="X87" s="50">
        <v>15</v>
      </c>
      <c r="Y87" s="70">
        <v>0</v>
      </c>
      <c r="Z87" s="99">
        <v>0</v>
      </c>
      <c r="AA87" s="50">
        <v>102081913.85939199</v>
      </c>
      <c r="AB87" s="70">
        <v>0</v>
      </c>
      <c r="AC87" s="99">
        <v>0</v>
      </c>
      <c r="AD87" s="51">
        <v>102081913.85939199</v>
      </c>
      <c r="AE87" s="40"/>
      <c r="AF87" s="50">
        <v>9</v>
      </c>
      <c r="AG87" s="70">
        <v>0</v>
      </c>
      <c r="AH87" s="99">
        <v>0</v>
      </c>
      <c r="AI87" s="50">
        <v>14</v>
      </c>
      <c r="AJ87" s="70">
        <v>0</v>
      </c>
      <c r="AK87" s="99">
        <v>0</v>
      </c>
      <c r="AL87" s="50">
        <v>40359302.2046</v>
      </c>
      <c r="AM87" s="70">
        <v>0</v>
      </c>
      <c r="AN87" s="99">
        <v>0</v>
      </c>
      <c r="AO87" s="51">
        <v>40359302.2046</v>
      </c>
    </row>
    <row r="88" spans="2:41" ht="12">
      <c r="B88" s="32" t="s">
        <v>2311</v>
      </c>
      <c r="C88" s="30"/>
      <c r="D88" s="50">
        <v>29</v>
      </c>
      <c r="E88" s="70">
        <v>0</v>
      </c>
      <c r="F88" s="99">
        <v>0</v>
      </c>
      <c r="G88" s="50">
        <v>17</v>
      </c>
      <c r="H88" s="70">
        <v>0</v>
      </c>
      <c r="I88" s="99">
        <v>0</v>
      </c>
      <c r="J88" s="50">
        <v>23</v>
      </c>
      <c r="K88" s="70">
        <v>0</v>
      </c>
      <c r="L88" s="99">
        <v>0</v>
      </c>
      <c r="M88" s="50">
        <v>172536406.6132</v>
      </c>
      <c r="N88" s="70">
        <v>0</v>
      </c>
      <c r="O88" s="99">
        <v>0</v>
      </c>
      <c r="P88" s="51">
        <v>172536406.6132</v>
      </c>
      <c r="Q88" s="40"/>
      <c r="R88" s="50">
        <v>3</v>
      </c>
      <c r="S88" s="70">
        <v>0</v>
      </c>
      <c r="T88" s="99">
        <v>0</v>
      </c>
      <c r="U88" s="50">
        <v>3</v>
      </c>
      <c r="V88" s="70">
        <v>0</v>
      </c>
      <c r="W88" s="99">
        <v>0</v>
      </c>
      <c r="X88" s="50">
        <v>4</v>
      </c>
      <c r="Y88" s="70">
        <v>0</v>
      </c>
      <c r="Z88" s="99">
        <v>0</v>
      </c>
      <c r="AA88" s="50">
        <v>15484521</v>
      </c>
      <c r="AB88" s="70">
        <v>0</v>
      </c>
      <c r="AC88" s="99">
        <v>0</v>
      </c>
      <c r="AD88" s="51">
        <v>15484521</v>
      </c>
      <c r="AE88" s="40"/>
      <c r="AF88" s="50">
        <v>2</v>
      </c>
      <c r="AG88" s="70">
        <v>0</v>
      </c>
      <c r="AH88" s="99">
        <v>0</v>
      </c>
      <c r="AI88" s="50">
        <v>3</v>
      </c>
      <c r="AJ88" s="70">
        <v>0</v>
      </c>
      <c r="AK88" s="99">
        <v>0</v>
      </c>
      <c r="AL88" s="50">
        <v>3799144</v>
      </c>
      <c r="AM88" s="70">
        <v>0</v>
      </c>
      <c r="AN88" s="99">
        <v>0</v>
      </c>
      <c r="AO88" s="51">
        <v>3799144</v>
      </c>
    </row>
    <row r="89" spans="2:41" ht="12">
      <c r="B89" s="7" t="s">
        <v>2219</v>
      </c>
      <c r="C89" s="30"/>
      <c r="D89" s="50">
        <v>0</v>
      </c>
      <c r="E89" s="70">
        <v>0</v>
      </c>
      <c r="F89" s="99">
        <v>0</v>
      </c>
      <c r="G89" s="50">
        <v>0</v>
      </c>
      <c r="H89" s="70">
        <v>0</v>
      </c>
      <c r="I89" s="99">
        <v>0</v>
      </c>
      <c r="J89" s="50">
        <v>0</v>
      </c>
      <c r="K89" s="70">
        <v>0</v>
      </c>
      <c r="L89" s="99">
        <v>0</v>
      </c>
      <c r="M89" s="50">
        <v>0</v>
      </c>
      <c r="N89" s="70">
        <v>0</v>
      </c>
      <c r="O89" s="99">
        <v>0</v>
      </c>
      <c r="P89" s="51">
        <v>0</v>
      </c>
      <c r="Q89" s="40"/>
      <c r="R89" s="50">
        <v>0</v>
      </c>
      <c r="S89" s="70">
        <v>0</v>
      </c>
      <c r="T89" s="99">
        <v>0</v>
      </c>
      <c r="U89" s="50">
        <v>0</v>
      </c>
      <c r="V89" s="70">
        <v>0</v>
      </c>
      <c r="W89" s="99">
        <v>0</v>
      </c>
      <c r="X89" s="50">
        <v>0</v>
      </c>
      <c r="Y89" s="70">
        <v>0</v>
      </c>
      <c r="Z89" s="99">
        <v>0</v>
      </c>
      <c r="AA89" s="50">
        <v>0</v>
      </c>
      <c r="AB89" s="70">
        <v>0</v>
      </c>
      <c r="AC89" s="99">
        <v>0</v>
      </c>
      <c r="AD89" s="51">
        <v>0</v>
      </c>
      <c r="AE89" s="40"/>
      <c r="AF89" s="50">
        <v>0</v>
      </c>
      <c r="AG89" s="70">
        <v>0</v>
      </c>
      <c r="AH89" s="99">
        <v>0</v>
      </c>
      <c r="AI89" s="50">
        <v>0</v>
      </c>
      <c r="AJ89" s="70">
        <v>0</v>
      </c>
      <c r="AK89" s="99">
        <v>0</v>
      </c>
      <c r="AL89" s="50">
        <v>0</v>
      </c>
      <c r="AM89" s="70">
        <v>0</v>
      </c>
      <c r="AN89" s="99">
        <v>0</v>
      </c>
      <c r="AO89" s="51">
        <v>0</v>
      </c>
    </row>
    <row r="90" spans="2:41" ht="13.5" customHeight="1">
      <c r="B90" s="56" t="s">
        <v>2333</v>
      </c>
      <c r="C90" s="30"/>
      <c r="D90" s="57">
        <v>33</v>
      </c>
      <c r="E90" s="71">
        <v>31</v>
      </c>
      <c r="F90" s="100">
        <v>9</v>
      </c>
      <c r="G90" s="57">
        <v>88</v>
      </c>
      <c r="H90" s="71">
        <v>49</v>
      </c>
      <c r="I90" s="100">
        <v>13</v>
      </c>
      <c r="J90" s="57">
        <v>106</v>
      </c>
      <c r="K90" s="71">
        <v>54</v>
      </c>
      <c r="L90" s="100">
        <v>14</v>
      </c>
      <c r="M90" s="57">
        <v>753081776.812592</v>
      </c>
      <c r="N90" s="71">
        <v>431519189.05</v>
      </c>
      <c r="O90" s="100">
        <v>214594893.06</v>
      </c>
      <c r="P90" s="58">
        <v>1399195858.922592</v>
      </c>
      <c r="Q90" s="41"/>
      <c r="R90" s="57">
        <v>31</v>
      </c>
      <c r="S90" s="71">
        <v>31</v>
      </c>
      <c r="T90" s="100">
        <v>8</v>
      </c>
      <c r="U90" s="57">
        <v>73</v>
      </c>
      <c r="V90" s="71">
        <v>47</v>
      </c>
      <c r="W90" s="100">
        <v>10</v>
      </c>
      <c r="X90" s="57">
        <v>86</v>
      </c>
      <c r="Y90" s="71">
        <v>50</v>
      </c>
      <c r="Z90" s="100">
        <v>12</v>
      </c>
      <c r="AA90" s="57">
        <v>562627434.199392</v>
      </c>
      <c r="AB90" s="71">
        <v>420240303.05</v>
      </c>
      <c r="AC90" s="100">
        <v>159958751.06</v>
      </c>
      <c r="AD90" s="58">
        <v>1142826488.309392</v>
      </c>
      <c r="AE90" s="41"/>
      <c r="AF90" s="57">
        <v>31</v>
      </c>
      <c r="AG90" s="71">
        <v>31</v>
      </c>
      <c r="AH90" s="100">
        <v>7</v>
      </c>
      <c r="AI90" s="57">
        <v>84</v>
      </c>
      <c r="AJ90" s="71">
        <v>50</v>
      </c>
      <c r="AK90" s="100">
        <v>11</v>
      </c>
      <c r="AL90" s="57">
        <v>477749225.09459996</v>
      </c>
      <c r="AM90" s="71">
        <v>371593004.95</v>
      </c>
      <c r="AN90" s="100">
        <v>53347971.239999995</v>
      </c>
      <c r="AO90" s="58">
        <v>902690201.2846001</v>
      </c>
    </row>
    <row r="91" spans="2:43" ht="12">
      <c r="B91" s="3"/>
      <c r="C91" s="26"/>
      <c r="D91" s="1"/>
      <c r="E91" s="1"/>
      <c r="F91" s="85"/>
      <c r="G91" s="1"/>
      <c r="H91" s="1"/>
      <c r="I91" s="85"/>
      <c r="J91" s="1"/>
      <c r="K91" s="1"/>
      <c r="L91" s="85"/>
      <c r="M91" s="1"/>
      <c r="N91" s="1"/>
      <c r="O91" s="85"/>
      <c r="P91" s="2"/>
      <c r="Q91" s="26"/>
      <c r="R91" s="1"/>
      <c r="S91" s="1"/>
      <c r="T91" s="85"/>
      <c r="U91" s="1"/>
      <c r="V91" s="1"/>
      <c r="W91" s="85"/>
      <c r="X91" s="1"/>
      <c r="Y91" s="1"/>
      <c r="Z91" s="85"/>
      <c r="AA91" s="1"/>
      <c r="AB91" s="1"/>
      <c r="AC91" s="85"/>
      <c r="AD91" s="2"/>
      <c r="AE91" s="26"/>
      <c r="AF91" s="1"/>
      <c r="AG91" s="1"/>
      <c r="AH91" s="85"/>
      <c r="AI91" s="1"/>
      <c r="AJ91" s="1"/>
      <c r="AK91" s="85"/>
      <c r="AL91" s="1"/>
      <c r="AM91" s="1"/>
      <c r="AN91" s="85"/>
      <c r="AO91" s="2"/>
      <c r="AQ91" s="38"/>
    </row>
    <row r="92" spans="2:43" s="38" customFormat="1" ht="20.25" customHeight="1">
      <c r="B92" s="35" t="s">
        <v>2326</v>
      </c>
      <c r="C92" s="36"/>
      <c r="D92" s="37"/>
      <c r="E92" s="37"/>
      <c r="F92" s="37"/>
      <c r="G92" s="37"/>
      <c r="H92" s="37"/>
      <c r="I92" s="37"/>
      <c r="J92" s="37"/>
      <c r="K92" s="37"/>
      <c r="L92" s="37"/>
      <c r="M92" s="37"/>
      <c r="N92" s="37"/>
      <c r="O92" s="37"/>
      <c r="P92" s="37"/>
      <c r="Q92" s="36"/>
      <c r="R92" s="37"/>
      <c r="S92" s="37"/>
      <c r="T92" s="37"/>
      <c r="U92" s="37"/>
      <c r="V92" s="37"/>
      <c r="W92" s="37"/>
      <c r="X92" s="37"/>
      <c r="Y92" s="37"/>
      <c r="Z92" s="37"/>
      <c r="AA92" s="37"/>
      <c r="AB92" s="37"/>
      <c r="AC92" s="37"/>
      <c r="AD92" s="37"/>
      <c r="AE92" s="36"/>
      <c r="AF92" s="37"/>
      <c r="AG92" s="37"/>
      <c r="AH92" s="37"/>
      <c r="AI92" s="37"/>
      <c r="AJ92" s="37"/>
      <c r="AK92" s="37"/>
      <c r="AL92" s="37"/>
      <c r="AM92" s="37"/>
      <c r="AN92" s="37"/>
      <c r="AO92" s="37"/>
      <c r="AQ92"/>
    </row>
    <row r="93" spans="2:41" ht="15" customHeight="1">
      <c r="B93" s="31" t="s">
        <v>26</v>
      </c>
      <c r="C93" s="30"/>
      <c r="D93" s="48">
        <v>2</v>
      </c>
      <c r="E93" s="69">
        <v>2</v>
      </c>
      <c r="F93" s="98">
        <v>0</v>
      </c>
      <c r="G93" s="48">
        <v>2</v>
      </c>
      <c r="H93" s="69">
        <v>2</v>
      </c>
      <c r="I93" s="98">
        <v>0</v>
      </c>
      <c r="J93" s="48">
        <v>2</v>
      </c>
      <c r="K93" s="69">
        <v>2</v>
      </c>
      <c r="L93" s="98">
        <v>0</v>
      </c>
      <c r="M93" s="48">
        <v>6762230</v>
      </c>
      <c r="N93" s="69">
        <v>5068840</v>
      </c>
      <c r="O93" s="98">
        <v>0</v>
      </c>
      <c r="P93" s="49">
        <v>11831070</v>
      </c>
      <c r="Q93" s="33"/>
      <c r="R93" s="48">
        <v>2</v>
      </c>
      <c r="S93" s="69">
        <v>2</v>
      </c>
      <c r="T93" s="98">
        <v>0</v>
      </c>
      <c r="U93" s="48">
        <v>2</v>
      </c>
      <c r="V93" s="69">
        <v>2</v>
      </c>
      <c r="W93" s="98">
        <v>0</v>
      </c>
      <c r="X93" s="48">
        <v>2</v>
      </c>
      <c r="Y93" s="69">
        <v>2</v>
      </c>
      <c r="Z93" s="98">
        <v>0</v>
      </c>
      <c r="AA93" s="48">
        <v>6762230</v>
      </c>
      <c r="AB93" s="69">
        <v>5068840</v>
      </c>
      <c r="AC93" s="98">
        <v>0</v>
      </c>
      <c r="AD93" s="49">
        <v>11831070</v>
      </c>
      <c r="AE93" s="33"/>
      <c r="AF93" s="48">
        <v>2</v>
      </c>
      <c r="AG93" s="69">
        <v>2</v>
      </c>
      <c r="AH93" s="98">
        <v>0</v>
      </c>
      <c r="AI93" s="48">
        <v>2</v>
      </c>
      <c r="AJ93" s="69">
        <v>2</v>
      </c>
      <c r="AK93" s="98">
        <v>0</v>
      </c>
      <c r="AL93" s="48">
        <v>6762230</v>
      </c>
      <c r="AM93" s="69">
        <v>5068840</v>
      </c>
      <c r="AN93" s="98">
        <v>0</v>
      </c>
      <c r="AO93" s="49">
        <v>11831070</v>
      </c>
    </row>
    <row r="94" spans="2:41" ht="12">
      <c r="B94" s="32" t="s">
        <v>27</v>
      </c>
      <c r="C94" s="30"/>
      <c r="D94" s="50">
        <v>7</v>
      </c>
      <c r="E94" s="70">
        <v>7</v>
      </c>
      <c r="F94" s="99">
        <v>0</v>
      </c>
      <c r="G94" s="50">
        <v>10</v>
      </c>
      <c r="H94" s="70">
        <v>10</v>
      </c>
      <c r="I94" s="99">
        <v>0</v>
      </c>
      <c r="J94" s="50">
        <v>10</v>
      </c>
      <c r="K94" s="70">
        <v>10</v>
      </c>
      <c r="L94" s="99">
        <v>0</v>
      </c>
      <c r="M94" s="50">
        <v>53437972</v>
      </c>
      <c r="N94" s="70">
        <v>59258472.24</v>
      </c>
      <c r="O94" s="99">
        <v>0</v>
      </c>
      <c r="P94" s="51">
        <v>112696444.24</v>
      </c>
      <c r="Q94" s="33"/>
      <c r="R94" s="50">
        <v>7</v>
      </c>
      <c r="S94" s="70">
        <v>7</v>
      </c>
      <c r="T94" s="99">
        <v>0</v>
      </c>
      <c r="U94" s="50">
        <v>10</v>
      </c>
      <c r="V94" s="70">
        <v>10</v>
      </c>
      <c r="W94" s="99">
        <v>0</v>
      </c>
      <c r="X94" s="50">
        <v>10</v>
      </c>
      <c r="Y94" s="70">
        <v>10</v>
      </c>
      <c r="Z94" s="99">
        <v>0</v>
      </c>
      <c r="AA94" s="50">
        <v>53437972</v>
      </c>
      <c r="AB94" s="70">
        <v>59258472.24</v>
      </c>
      <c r="AC94" s="99">
        <v>0</v>
      </c>
      <c r="AD94" s="51">
        <v>112696444.24</v>
      </c>
      <c r="AE94" s="33"/>
      <c r="AF94" s="50">
        <v>7</v>
      </c>
      <c r="AG94" s="70">
        <v>7</v>
      </c>
      <c r="AH94" s="99">
        <v>0</v>
      </c>
      <c r="AI94" s="50">
        <v>10</v>
      </c>
      <c r="AJ94" s="70">
        <v>10</v>
      </c>
      <c r="AK94" s="99">
        <v>0</v>
      </c>
      <c r="AL94" s="50">
        <v>53437972</v>
      </c>
      <c r="AM94" s="70">
        <v>56813257.38</v>
      </c>
      <c r="AN94" s="99">
        <v>0</v>
      </c>
      <c r="AO94" s="51">
        <v>110251229.38</v>
      </c>
    </row>
    <row r="95" spans="2:41" ht="12">
      <c r="B95" s="32" t="s">
        <v>35</v>
      </c>
      <c r="C95" s="30"/>
      <c r="D95" s="50">
        <v>6</v>
      </c>
      <c r="E95" s="70">
        <v>6</v>
      </c>
      <c r="F95" s="99">
        <v>0</v>
      </c>
      <c r="G95" s="50">
        <v>7</v>
      </c>
      <c r="H95" s="70">
        <v>7</v>
      </c>
      <c r="I95" s="99">
        <v>0</v>
      </c>
      <c r="J95" s="50">
        <v>8</v>
      </c>
      <c r="K95" s="70">
        <v>8</v>
      </c>
      <c r="L95" s="99">
        <v>0</v>
      </c>
      <c r="M95" s="50">
        <v>45743959</v>
      </c>
      <c r="N95" s="70">
        <v>44369431.93</v>
      </c>
      <c r="O95" s="99">
        <v>0</v>
      </c>
      <c r="P95" s="51">
        <v>90113390.93</v>
      </c>
      <c r="Q95" s="33"/>
      <c r="R95" s="50">
        <v>6</v>
      </c>
      <c r="S95" s="70">
        <v>6</v>
      </c>
      <c r="T95" s="99">
        <v>0</v>
      </c>
      <c r="U95" s="50">
        <v>7</v>
      </c>
      <c r="V95" s="70">
        <v>7</v>
      </c>
      <c r="W95" s="99">
        <v>0</v>
      </c>
      <c r="X95" s="50">
        <v>8</v>
      </c>
      <c r="Y95" s="70">
        <v>7</v>
      </c>
      <c r="Z95" s="99">
        <v>0</v>
      </c>
      <c r="AA95" s="50">
        <v>45743959</v>
      </c>
      <c r="AB95" s="70">
        <v>44369431.93</v>
      </c>
      <c r="AC95" s="99">
        <v>0</v>
      </c>
      <c r="AD95" s="51">
        <v>90113390.93</v>
      </c>
      <c r="AE95" s="33"/>
      <c r="AF95" s="50">
        <v>6</v>
      </c>
      <c r="AG95" s="70">
        <v>6</v>
      </c>
      <c r="AH95" s="99">
        <v>0</v>
      </c>
      <c r="AI95" s="50">
        <v>8</v>
      </c>
      <c r="AJ95" s="70">
        <v>7</v>
      </c>
      <c r="AK95" s="99">
        <v>0</v>
      </c>
      <c r="AL95" s="50">
        <v>45672727.03</v>
      </c>
      <c r="AM95" s="70">
        <v>35231337.169999994</v>
      </c>
      <c r="AN95" s="99">
        <v>0</v>
      </c>
      <c r="AO95" s="51">
        <v>80904064.19999999</v>
      </c>
    </row>
    <row r="96" spans="2:41" ht="12">
      <c r="B96" s="32" t="s">
        <v>1</v>
      </c>
      <c r="C96" s="30"/>
      <c r="D96" s="50">
        <v>6</v>
      </c>
      <c r="E96" s="70">
        <v>5</v>
      </c>
      <c r="F96" s="99">
        <v>0</v>
      </c>
      <c r="G96" s="50">
        <v>7</v>
      </c>
      <c r="H96" s="70">
        <v>6</v>
      </c>
      <c r="I96" s="99">
        <v>0</v>
      </c>
      <c r="J96" s="50">
        <v>7</v>
      </c>
      <c r="K96" s="70">
        <v>6</v>
      </c>
      <c r="L96" s="99">
        <v>0</v>
      </c>
      <c r="M96" s="50">
        <v>65977378</v>
      </c>
      <c r="N96" s="70">
        <v>74371935</v>
      </c>
      <c r="O96" s="99">
        <v>0</v>
      </c>
      <c r="P96" s="51">
        <v>140349313</v>
      </c>
      <c r="Q96" s="33"/>
      <c r="R96" s="50">
        <v>6</v>
      </c>
      <c r="S96" s="70">
        <v>5</v>
      </c>
      <c r="T96" s="99">
        <v>0</v>
      </c>
      <c r="U96" s="50">
        <v>7</v>
      </c>
      <c r="V96" s="70">
        <v>6</v>
      </c>
      <c r="W96" s="99">
        <v>0</v>
      </c>
      <c r="X96" s="50">
        <v>7</v>
      </c>
      <c r="Y96" s="70">
        <v>6</v>
      </c>
      <c r="Z96" s="99">
        <v>0</v>
      </c>
      <c r="AA96" s="50">
        <v>65977378</v>
      </c>
      <c r="AB96" s="70">
        <v>74371935</v>
      </c>
      <c r="AC96" s="99">
        <v>0</v>
      </c>
      <c r="AD96" s="51">
        <v>140349313</v>
      </c>
      <c r="AE96" s="33"/>
      <c r="AF96" s="50">
        <v>6</v>
      </c>
      <c r="AG96" s="70">
        <v>5</v>
      </c>
      <c r="AH96" s="99">
        <v>0</v>
      </c>
      <c r="AI96" s="50">
        <v>7</v>
      </c>
      <c r="AJ96" s="70">
        <v>6</v>
      </c>
      <c r="AK96" s="99">
        <v>0</v>
      </c>
      <c r="AL96" s="50">
        <v>65909129</v>
      </c>
      <c r="AM96" s="70">
        <v>56789510.44</v>
      </c>
      <c r="AN96" s="99">
        <v>0</v>
      </c>
      <c r="AO96" s="51">
        <v>122698639.44</v>
      </c>
    </row>
    <row r="97" spans="2:41" ht="12">
      <c r="B97" s="32" t="s">
        <v>2356</v>
      </c>
      <c r="C97" s="30"/>
      <c r="D97" s="50">
        <v>4</v>
      </c>
      <c r="E97" s="70">
        <v>4</v>
      </c>
      <c r="F97" s="99">
        <v>0</v>
      </c>
      <c r="G97" s="50">
        <v>7</v>
      </c>
      <c r="H97" s="70">
        <v>7</v>
      </c>
      <c r="I97" s="99">
        <v>0</v>
      </c>
      <c r="J97" s="50">
        <v>7</v>
      </c>
      <c r="K97" s="70">
        <v>7</v>
      </c>
      <c r="L97" s="99">
        <v>0</v>
      </c>
      <c r="M97" s="50">
        <v>64268412.2656953</v>
      </c>
      <c r="N97" s="70">
        <v>100140104.10282533</v>
      </c>
      <c r="O97" s="99">
        <v>0</v>
      </c>
      <c r="P97" s="51">
        <v>164408516.36852062</v>
      </c>
      <c r="Q97" s="40"/>
      <c r="R97" s="50">
        <v>4</v>
      </c>
      <c r="S97" s="70">
        <v>4</v>
      </c>
      <c r="T97" s="99">
        <v>0</v>
      </c>
      <c r="U97" s="50">
        <v>7</v>
      </c>
      <c r="V97" s="70">
        <v>7</v>
      </c>
      <c r="W97" s="99">
        <v>0</v>
      </c>
      <c r="X97" s="50">
        <v>7</v>
      </c>
      <c r="Y97" s="70">
        <v>7</v>
      </c>
      <c r="Z97" s="99">
        <v>0</v>
      </c>
      <c r="AA97" s="50">
        <v>64268412.2656953</v>
      </c>
      <c r="AB97" s="70">
        <v>100140104.10282533</v>
      </c>
      <c r="AC97" s="99">
        <v>0</v>
      </c>
      <c r="AD97" s="51">
        <v>164408516.36852062</v>
      </c>
      <c r="AE97" s="40"/>
      <c r="AF97" s="50">
        <v>4</v>
      </c>
      <c r="AG97" s="70">
        <v>3</v>
      </c>
      <c r="AH97" s="99">
        <v>0</v>
      </c>
      <c r="AI97" s="50">
        <v>7</v>
      </c>
      <c r="AJ97" s="70">
        <v>6</v>
      </c>
      <c r="AK97" s="99">
        <v>0</v>
      </c>
      <c r="AL97" s="50">
        <v>62582853.71569531</v>
      </c>
      <c r="AM97" s="70">
        <v>35067775.7684647</v>
      </c>
      <c r="AN97" s="99">
        <v>0</v>
      </c>
      <c r="AO97" s="51">
        <v>97650629.48416</v>
      </c>
    </row>
    <row r="98" spans="2:41" ht="12">
      <c r="B98" s="32" t="s">
        <v>2363</v>
      </c>
      <c r="C98" s="30"/>
      <c r="D98" s="50">
        <v>10</v>
      </c>
      <c r="E98" s="70">
        <v>9</v>
      </c>
      <c r="F98" s="99">
        <v>0</v>
      </c>
      <c r="G98" s="50">
        <v>15</v>
      </c>
      <c r="H98" s="70">
        <v>13</v>
      </c>
      <c r="I98" s="99">
        <v>0</v>
      </c>
      <c r="J98" s="50">
        <v>16</v>
      </c>
      <c r="K98" s="70">
        <v>14</v>
      </c>
      <c r="L98" s="99">
        <v>0</v>
      </c>
      <c r="M98" s="50">
        <v>89477076</v>
      </c>
      <c r="N98" s="70">
        <v>76564815</v>
      </c>
      <c r="O98" s="99">
        <v>0</v>
      </c>
      <c r="P98" s="51">
        <v>166041891</v>
      </c>
      <c r="Q98" s="40"/>
      <c r="R98" s="50">
        <v>10</v>
      </c>
      <c r="S98" s="70">
        <v>8</v>
      </c>
      <c r="T98" s="99">
        <v>0</v>
      </c>
      <c r="U98" s="50">
        <v>15</v>
      </c>
      <c r="V98" s="70">
        <v>10</v>
      </c>
      <c r="W98" s="99">
        <v>0</v>
      </c>
      <c r="X98" s="50">
        <v>16</v>
      </c>
      <c r="Y98" s="70">
        <v>10</v>
      </c>
      <c r="Z98" s="99">
        <v>0</v>
      </c>
      <c r="AA98" s="50">
        <v>89477076</v>
      </c>
      <c r="AB98" s="70">
        <v>62100971</v>
      </c>
      <c r="AC98" s="99">
        <v>0</v>
      </c>
      <c r="AD98" s="51">
        <v>151578047</v>
      </c>
      <c r="AE98" s="40"/>
      <c r="AF98" s="50">
        <v>10</v>
      </c>
      <c r="AG98" s="70">
        <v>6</v>
      </c>
      <c r="AH98" s="99">
        <v>0</v>
      </c>
      <c r="AI98" s="50">
        <v>16</v>
      </c>
      <c r="AJ98" s="70">
        <v>7</v>
      </c>
      <c r="AK98" s="99">
        <v>0</v>
      </c>
      <c r="AL98" s="50">
        <v>84342682.23</v>
      </c>
      <c r="AM98" s="70">
        <v>16620290.870000001</v>
      </c>
      <c r="AN98" s="99">
        <v>0</v>
      </c>
      <c r="AO98" s="51">
        <v>100962973.10000001</v>
      </c>
    </row>
    <row r="99" spans="2:41" ht="12">
      <c r="B99" s="32" t="s">
        <v>2373</v>
      </c>
      <c r="C99" s="30"/>
      <c r="D99" s="50">
        <v>6</v>
      </c>
      <c r="E99" s="70">
        <v>2</v>
      </c>
      <c r="F99" s="99">
        <v>0</v>
      </c>
      <c r="G99" s="50">
        <v>10</v>
      </c>
      <c r="H99" s="70">
        <v>2</v>
      </c>
      <c r="I99" s="99">
        <v>0</v>
      </c>
      <c r="J99" s="50">
        <v>10</v>
      </c>
      <c r="K99" s="70">
        <v>2</v>
      </c>
      <c r="L99" s="99">
        <v>0</v>
      </c>
      <c r="M99" s="50">
        <v>159465774.125524</v>
      </c>
      <c r="N99" s="70">
        <v>25658858.2972</v>
      </c>
      <c r="O99" s="99">
        <v>0</v>
      </c>
      <c r="P99" s="51">
        <v>185124632.42272404</v>
      </c>
      <c r="Q99" s="40"/>
      <c r="R99" s="50">
        <v>6</v>
      </c>
      <c r="S99" s="70">
        <v>0</v>
      </c>
      <c r="T99" s="99">
        <v>0</v>
      </c>
      <c r="U99" s="50">
        <v>10</v>
      </c>
      <c r="V99" s="70">
        <v>0</v>
      </c>
      <c r="W99" s="99">
        <v>0</v>
      </c>
      <c r="X99" s="50">
        <v>10</v>
      </c>
      <c r="Y99" s="70">
        <v>0</v>
      </c>
      <c r="Z99" s="99">
        <v>0</v>
      </c>
      <c r="AA99" s="50">
        <v>159465774.125524</v>
      </c>
      <c r="AB99" s="70">
        <v>0</v>
      </c>
      <c r="AC99" s="99">
        <v>0</v>
      </c>
      <c r="AD99" s="51">
        <v>159465774.125524</v>
      </c>
      <c r="AE99" s="40"/>
      <c r="AF99" s="50">
        <v>6</v>
      </c>
      <c r="AG99" s="70">
        <v>0</v>
      </c>
      <c r="AH99" s="99">
        <v>0</v>
      </c>
      <c r="AI99" s="50">
        <v>10</v>
      </c>
      <c r="AJ99" s="70">
        <v>0</v>
      </c>
      <c r="AK99" s="99">
        <v>0</v>
      </c>
      <c r="AL99" s="50">
        <v>130426547.203976</v>
      </c>
      <c r="AM99" s="70">
        <v>0</v>
      </c>
      <c r="AN99" s="99">
        <v>0</v>
      </c>
      <c r="AO99" s="51">
        <v>130426547.203976</v>
      </c>
    </row>
    <row r="100" spans="2:41" ht="12">
      <c r="B100" s="32" t="s">
        <v>2378</v>
      </c>
      <c r="C100" s="30"/>
      <c r="D100" s="50">
        <v>6</v>
      </c>
      <c r="E100" s="70">
        <v>0</v>
      </c>
      <c r="F100" s="99">
        <v>0</v>
      </c>
      <c r="G100" s="50">
        <v>8</v>
      </c>
      <c r="H100" s="70">
        <v>0</v>
      </c>
      <c r="I100" s="99">
        <v>0</v>
      </c>
      <c r="J100" s="50">
        <v>12</v>
      </c>
      <c r="K100" s="70">
        <v>0</v>
      </c>
      <c r="L100" s="99">
        <v>0</v>
      </c>
      <c r="M100" s="50">
        <v>122916576.99981199</v>
      </c>
      <c r="N100" s="70">
        <v>0</v>
      </c>
      <c r="O100" s="99">
        <v>0</v>
      </c>
      <c r="P100" s="51">
        <v>122916576.99981199</v>
      </c>
      <c r="Q100" s="40"/>
      <c r="R100" s="50">
        <v>5</v>
      </c>
      <c r="S100" s="70">
        <v>0</v>
      </c>
      <c r="T100" s="99">
        <v>0</v>
      </c>
      <c r="U100" s="50">
        <v>7</v>
      </c>
      <c r="V100" s="70">
        <v>0</v>
      </c>
      <c r="W100" s="99">
        <v>0</v>
      </c>
      <c r="X100" s="50">
        <v>11</v>
      </c>
      <c r="Y100" s="70">
        <v>0</v>
      </c>
      <c r="Z100" s="99">
        <v>0</v>
      </c>
      <c r="AA100" s="50">
        <v>120144200.99981199</v>
      </c>
      <c r="AB100" s="70">
        <v>0</v>
      </c>
      <c r="AC100" s="99">
        <v>0</v>
      </c>
      <c r="AD100" s="51">
        <v>120144200.99981199</v>
      </c>
      <c r="AE100" s="40"/>
      <c r="AF100" s="50">
        <v>5</v>
      </c>
      <c r="AG100" s="70">
        <v>0</v>
      </c>
      <c r="AH100" s="99">
        <v>0</v>
      </c>
      <c r="AI100" s="50">
        <v>11</v>
      </c>
      <c r="AJ100" s="70">
        <v>0</v>
      </c>
      <c r="AK100" s="99">
        <v>0</v>
      </c>
      <c r="AL100" s="50">
        <v>31515110.34</v>
      </c>
      <c r="AM100" s="70">
        <v>0</v>
      </c>
      <c r="AN100" s="99">
        <v>0</v>
      </c>
      <c r="AO100" s="51">
        <v>31515110.34</v>
      </c>
    </row>
    <row r="101" spans="2:41" ht="12">
      <c r="B101" s="32" t="s">
        <v>2311</v>
      </c>
      <c r="C101" s="30"/>
      <c r="D101" s="50">
        <v>5</v>
      </c>
      <c r="E101" s="70">
        <v>0</v>
      </c>
      <c r="F101" s="99">
        <v>0</v>
      </c>
      <c r="G101" s="50">
        <v>5</v>
      </c>
      <c r="H101" s="70">
        <v>0</v>
      </c>
      <c r="I101" s="99">
        <v>0</v>
      </c>
      <c r="J101" s="50">
        <v>6</v>
      </c>
      <c r="K101" s="70">
        <v>0</v>
      </c>
      <c r="L101" s="99">
        <v>0</v>
      </c>
      <c r="M101" s="50">
        <v>82925372.2664</v>
      </c>
      <c r="N101" s="70">
        <v>0</v>
      </c>
      <c r="O101" s="99">
        <v>0</v>
      </c>
      <c r="P101" s="51">
        <v>82925372.2664</v>
      </c>
      <c r="Q101" s="40"/>
      <c r="R101" s="50">
        <v>0</v>
      </c>
      <c r="S101" s="70">
        <v>0</v>
      </c>
      <c r="T101" s="99">
        <v>0</v>
      </c>
      <c r="U101" s="50">
        <v>0</v>
      </c>
      <c r="V101" s="70">
        <v>0</v>
      </c>
      <c r="W101" s="99">
        <v>0</v>
      </c>
      <c r="X101" s="50">
        <v>0</v>
      </c>
      <c r="Y101" s="70">
        <v>0</v>
      </c>
      <c r="Z101" s="99">
        <v>0</v>
      </c>
      <c r="AA101" s="50">
        <v>0</v>
      </c>
      <c r="AB101" s="70">
        <v>0</v>
      </c>
      <c r="AC101" s="99">
        <v>0</v>
      </c>
      <c r="AD101" s="51">
        <v>0</v>
      </c>
      <c r="AE101" s="40"/>
      <c r="AF101" s="50">
        <v>0</v>
      </c>
      <c r="AG101" s="70">
        <v>0</v>
      </c>
      <c r="AH101" s="99">
        <v>0</v>
      </c>
      <c r="AI101" s="50">
        <v>0</v>
      </c>
      <c r="AJ101" s="70">
        <v>0</v>
      </c>
      <c r="AK101" s="99">
        <v>0</v>
      </c>
      <c r="AL101" s="50">
        <v>0</v>
      </c>
      <c r="AM101" s="70">
        <v>0</v>
      </c>
      <c r="AN101" s="99">
        <v>0</v>
      </c>
      <c r="AO101" s="51">
        <v>0</v>
      </c>
    </row>
    <row r="102" spans="2:41" ht="12">
      <c r="B102" s="7" t="s">
        <v>2219</v>
      </c>
      <c r="C102" s="30"/>
      <c r="D102" s="50">
        <v>0</v>
      </c>
      <c r="E102" s="70">
        <v>0</v>
      </c>
      <c r="F102" s="99">
        <v>0</v>
      </c>
      <c r="G102" s="50">
        <v>0</v>
      </c>
      <c r="H102" s="70">
        <v>0</v>
      </c>
      <c r="I102" s="99">
        <v>0</v>
      </c>
      <c r="J102" s="50">
        <v>0</v>
      </c>
      <c r="K102" s="70">
        <v>0</v>
      </c>
      <c r="L102" s="99">
        <v>0</v>
      </c>
      <c r="M102" s="50">
        <v>0</v>
      </c>
      <c r="N102" s="70">
        <v>0</v>
      </c>
      <c r="O102" s="99">
        <v>0</v>
      </c>
      <c r="P102" s="51">
        <v>0</v>
      </c>
      <c r="Q102" s="40"/>
      <c r="R102" s="50">
        <v>0</v>
      </c>
      <c r="S102" s="70">
        <v>0</v>
      </c>
      <c r="T102" s="99">
        <v>0</v>
      </c>
      <c r="U102" s="50">
        <v>0</v>
      </c>
      <c r="V102" s="70">
        <v>0</v>
      </c>
      <c r="W102" s="99">
        <v>0</v>
      </c>
      <c r="X102" s="50">
        <v>0</v>
      </c>
      <c r="Y102" s="70">
        <v>0</v>
      </c>
      <c r="Z102" s="99">
        <v>0</v>
      </c>
      <c r="AA102" s="50">
        <v>0</v>
      </c>
      <c r="AB102" s="70">
        <v>0</v>
      </c>
      <c r="AC102" s="99">
        <v>0</v>
      </c>
      <c r="AD102" s="51">
        <v>0</v>
      </c>
      <c r="AE102" s="40"/>
      <c r="AF102" s="50">
        <v>0</v>
      </c>
      <c r="AG102" s="70">
        <v>0</v>
      </c>
      <c r="AH102" s="99">
        <v>0</v>
      </c>
      <c r="AI102" s="50">
        <v>0</v>
      </c>
      <c r="AJ102" s="70">
        <v>0</v>
      </c>
      <c r="AK102" s="99">
        <v>0</v>
      </c>
      <c r="AL102" s="50">
        <v>0</v>
      </c>
      <c r="AM102" s="70">
        <v>0</v>
      </c>
      <c r="AN102" s="99">
        <v>0</v>
      </c>
      <c r="AO102" s="51">
        <v>0</v>
      </c>
    </row>
    <row r="103" spans="2:41" ht="13.5" customHeight="1">
      <c r="B103" s="56" t="s">
        <v>2333</v>
      </c>
      <c r="C103" s="30"/>
      <c r="D103" s="57">
        <v>15</v>
      </c>
      <c r="E103" s="71">
        <v>15</v>
      </c>
      <c r="F103" s="100">
        <v>0</v>
      </c>
      <c r="G103" s="57">
        <v>71</v>
      </c>
      <c r="H103" s="71">
        <v>47</v>
      </c>
      <c r="I103" s="100">
        <v>0</v>
      </c>
      <c r="J103" s="57">
        <v>78</v>
      </c>
      <c r="K103" s="71">
        <v>49</v>
      </c>
      <c r="L103" s="100">
        <v>0</v>
      </c>
      <c r="M103" s="57">
        <v>690974750.6574314</v>
      </c>
      <c r="N103" s="71">
        <v>385432456.5700254</v>
      </c>
      <c r="O103" s="100">
        <v>0</v>
      </c>
      <c r="P103" s="58">
        <v>1076407207.2274566</v>
      </c>
      <c r="Q103" s="41"/>
      <c r="R103" s="57">
        <v>15</v>
      </c>
      <c r="S103" s="71">
        <v>15</v>
      </c>
      <c r="T103" s="100">
        <v>0</v>
      </c>
      <c r="U103" s="57">
        <v>65</v>
      </c>
      <c r="V103" s="71">
        <v>42</v>
      </c>
      <c r="W103" s="100">
        <v>0</v>
      </c>
      <c r="X103" s="57">
        <v>71</v>
      </c>
      <c r="Y103" s="71">
        <v>42</v>
      </c>
      <c r="Z103" s="100">
        <v>0</v>
      </c>
      <c r="AA103" s="57">
        <v>605277002.3910314</v>
      </c>
      <c r="AB103" s="71">
        <v>345309754.27282536</v>
      </c>
      <c r="AC103" s="100">
        <v>0</v>
      </c>
      <c r="AD103" s="58">
        <v>950586756.6638566</v>
      </c>
      <c r="AE103" s="41"/>
      <c r="AF103" s="57">
        <v>15</v>
      </c>
      <c r="AG103" s="71">
        <v>14</v>
      </c>
      <c r="AH103" s="100">
        <v>0</v>
      </c>
      <c r="AI103" s="57">
        <v>71</v>
      </c>
      <c r="AJ103" s="71">
        <v>38</v>
      </c>
      <c r="AK103" s="100">
        <v>0</v>
      </c>
      <c r="AL103" s="57">
        <v>480649251.51967126</v>
      </c>
      <c r="AM103" s="71">
        <v>205591011.6284647</v>
      </c>
      <c r="AN103" s="100">
        <v>0</v>
      </c>
      <c r="AO103" s="58">
        <v>686240263.148136</v>
      </c>
    </row>
    <row r="104" spans="2:43" ht="12">
      <c r="B104" s="3"/>
      <c r="C104" s="26"/>
      <c r="D104" s="1"/>
      <c r="E104" s="1"/>
      <c r="F104" s="85"/>
      <c r="G104" s="1"/>
      <c r="H104" s="1"/>
      <c r="I104" s="85"/>
      <c r="J104" s="1"/>
      <c r="K104" s="1"/>
      <c r="L104" s="85"/>
      <c r="M104" s="1"/>
      <c r="N104" s="1"/>
      <c r="O104" s="85"/>
      <c r="P104" s="2"/>
      <c r="Q104" s="26"/>
      <c r="R104" s="1"/>
      <c r="S104" s="1"/>
      <c r="T104" s="85"/>
      <c r="U104" s="1"/>
      <c r="V104" s="1"/>
      <c r="W104" s="85"/>
      <c r="X104" s="1"/>
      <c r="Y104" s="1"/>
      <c r="Z104" s="85"/>
      <c r="AA104" s="1"/>
      <c r="AB104" s="1"/>
      <c r="AC104" s="85"/>
      <c r="AD104" s="2"/>
      <c r="AE104" s="26"/>
      <c r="AF104" s="1"/>
      <c r="AG104" s="1"/>
      <c r="AH104" s="85"/>
      <c r="AI104" s="1"/>
      <c r="AJ104" s="1"/>
      <c r="AK104" s="85"/>
      <c r="AL104" s="1"/>
      <c r="AM104" s="1"/>
      <c r="AN104" s="85"/>
      <c r="AO104" s="2"/>
      <c r="AQ104" s="38"/>
    </row>
    <row r="105" spans="2:43" s="38" customFormat="1" ht="20.25" customHeight="1">
      <c r="B105" s="35" t="s">
        <v>2327</v>
      </c>
      <c r="C105" s="36"/>
      <c r="D105" s="37"/>
      <c r="E105" s="37"/>
      <c r="F105" s="37"/>
      <c r="G105" s="37"/>
      <c r="H105" s="37"/>
      <c r="I105" s="37"/>
      <c r="J105" s="37"/>
      <c r="K105" s="37"/>
      <c r="L105" s="37"/>
      <c r="M105" s="37"/>
      <c r="N105" s="37"/>
      <c r="O105" s="37"/>
      <c r="P105" s="37"/>
      <c r="Q105" s="36"/>
      <c r="R105" s="37"/>
      <c r="S105" s="37"/>
      <c r="T105" s="37"/>
      <c r="U105" s="37"/>
      <c r="V105" s="37"/>
      <c r="W105" s="37"/>
      <c r="X105" s="37"/>
      <c r="Y105" s="37"/>
      <c r="Z105" s="37"/>
      <c r="AA105" s="37"/>
      <c r="AB105" s="37"/>
      <c r="AC105" s="37"/>
      <c r="AD105" s="37"/>
      <c r="AE105" s="36"/>
      <c r="AF105" s="37"/>
      <c r="AG105" s="37"/>
      <c r="AH105" s="37"/>
      <c r="AI105" s="37"/>
      <c r="AJ105" s="37"/>
      <c r="AK105" s="37"/>
      <c r="AL105" s="37"/>
      <c r="AM105" s="37"/>
      <c r="AN105" s="37"/>
      <c r="AO105" s="37"/>
      <c r="AQ105"/>
    </row>
    <row r="106" spans="2:41" ht="15" customHeight="1">
      <c r="B106" s="31" t="s">
        <v>26</v>
      </c>
      <c r="C106" s="30"/>
      <c r="D106" s="48">
        <v>2</v>
      </c>
      <c r="E106" s="69">
        <v>2</v>
      </c>
      <c r="F106" s="98">
        <v>0</v>
      </c>
      <c r="G106" s="48">
        <v>3</v>
      </c>
      <c r="H106" s="69">
        <v>3</v>
      </c>
      <c r="I106" s="98">
        <v>0</v>
      </c>
      <c r="J106" s="48">
        <v>5</v>
      </c>
      <c r="K106" s="69">
        <v>4</v>
      </c>
      <c r="L106" s="98">
        <v>0</v>
      </c>
      <c r="M106" s="48">
        <v>13708619</v>
      </c>
      <c r="N106" s="69">
        <v>7665083</v>
      </c>
      <c r="O106" s="98">
        <v>0</v>
      </c>
      <c r="P106" s="49">
        <v>21373702</v>
      </c>
      <c r="Q106" s="33"/>
      <c r="R106" s="48">
        <v>2</v>
      </c>
      <c r="S106" s="69">
        <v>2</v>
      </c>
      <c r="T106" s="98">
        <v>0</v>
      </c>
      <c r="U106" s="48">
        <v>3</v>
      </c>
      <c r="V106" s="69">
        <v>3</v>
      </c>
      <c r="W106" s="98">
        <v>0</v>
      </c>
      <c r="X106" s="48">
        <v>5</v>
      </c>
      <c r="Y106" s="69">
        <v>4</v>
      </c>
      <c r="Z106" s="98">
        <v>0</v>
      </c>
      <c r="AA106" s="48">
        <v>13708619</v>
      </c>
      <c r="AB106" s="69">
        <v>7665083</v>
      </c>
      <c r="AC106" s="98">
        <v>0</v>
      </c>
      <c r="AD106" s="49">
        <v>21373702</v>
      </c>
      <c r="AE106" s="33"/>
      <c r="AF106" s="48">
        <v>2</v>
      </c>
      <c r="AG106" s="69">
        <v>2</v>
      </c>
      <c r="AH106" s="98">
        <v>0</v>
      </c>
      <c r="AI106" s="48">
        <v>5</v>
      </c>
      <c r="AJ106" s="69">
        <v>4</v>
      </c>
      <c r="AK106" s="98">
        <v>0</v>
      </c>
      <c r="AL106" s="48">
        <v>13501891</v>
      </c>
      <c r="AM106" s="69">
        <v>5637767.4399999995</v>
      </c>
      <c r="AN106" s="98">
        <v>0</v>
      </c>
      <c r="AO106" s="49">
        <v>19139658.439999998</v>
      </c>
    </row>
    <row r="107" spans="2:41" ht="12">
      <c r="B107" s="32" t="s">
        <v>27</v>
      </c>
      <c r="C107" s="30"/>
      <c r="D107" s="50">
        <v>6</v>
      </c>
      <c r="E107" s="70">
        <v>5</v>
      </c>
      <c r="F107" s="99">
        <v>3</v>
      </c>
      <c r="G107" s="50">
        <v>10</v>
      </c>
      <c r="H107" s="70">
        <v>8</v>
      </c>
      <c r="I107" s="99">
        <v>4</v>
      </c>
      <c r="J107" s="50">
        <v>11</v>
      </c>
      <c r="K107" s="70">
        <v>10</v>
      </c>
      <c r="L107" s="99">
        <v>7</v>
      </c>
      <c r="M107" s="50">
        <v>65120841.96</v>
      </c>
      <c r="N107" s="70">
        <v>177977424.69</v>
      </c>
      <c r="O107" s="99">
        <v>113733337.35</v>
      </c>
      <c r="P107" s="51">
        <v>356831604</v>
      </c>
      <c r="Q107" s="33"/>
      <c r="R107" s="50">
        <v>6</v>
      </c>
      <c r="S107" s="70">
        <v>5</v>
      </c>
      <c r="T107" s="99">
        <v>2</v>
      </c>
      <c r="U107" s="50">
        <v>10</v>
      </c>
      <c r="V107" s="70">
        <v>8</v>
      </c>
      <c r="W107" s="99">
        <v>3</v>
      </c>
      <c r="X107" s="50">
        <v>11</v>
      </c>
      <c r="Y107" s="70">
        <v>10</v>
      </c>
      <c r="Z107" s="99">
        <v>5</v>
      </c>
      <c r="AA107" s="50">
        <v>65120841.96</v>
      </c>
      <c r="AB107" s="70">
        <v>177977424.43</v>
      </c>
      <c r="AC107" s="99">
        <v>97321672.35</v>
      </c>
      <c r="AD107" s="51">
        <v>340419938.74</v>
      </c>
      <c r="AE107" s="33"/>
      <c r="AF107" s="50">
        <v>6</v>
      </c>
      <c r="AG107" s="70">
        <v>5</v>
      </c>
      <c r="AH107" s="99">
        <v>1</v>
      </c>
      <c r="AI107" s="50">
        <v>11</v>
      </c>
      <c r="AJ107" s="70">
        <v>10</v>
      </c>
      <c r="AK107" s="99">
        <v>1</v>
      </c>
      <c r="AL107" s="50">
        <v>65120841.96</v>
      </c>
      <c r="AM107" s="70">
        <v>164203519.44000003</v>
      </c>
      <c r="AN107" s="99">
        <v>1020167</v>
      </c>
      <c r="AO107" s="51">
        <v>230344528.40000004</v>
      </c>
    </row>
    <row r="108" spans="2:41" ht="12">
      <c r="B108" s="32" t="s">
        <v>35</v>
      </c>
      <c r="C108" s="30"/>
      <c r="D108" s="50">
        <v>3</v>
      </c>
      <c r="E108" s="70">
        <v>3</v>
      </c>
      <c r="F108" s="99">
        <v>0</v>
      </c>
      <c r="G108" s="50">
        <v>4</v>
      </c>
      <c r="H108" s="70">
        <v>3</v>
      </c>
      <c r="I108" s="99">
        <v>0</v>
      </c>
      <c r="J108" s="50">
        <v>5</v>
      </c>
      <c r="K108" s="70">
        <v>4</v>
      </c>
      <c r="L108" s="99">
        <v>0</v>
      </c>
      <c r="M108" s="50">
        <v>26464487</v>
      </c>
      <c r="N108" s="70">
        <v>42274009</v>
      </c>
      <c r="O108" s="99">
        <v>0</v>
      </c>
      <c r="P108" s="51">
        <v>68738496</v>
      </c>
      <c r="Q108" s="33"/>
      <c r="R108" s="50">
        <v>3</v>
      </c>
      <c r="S108" s="70">
        <v>3</v>
      </c>
      <c r="T108" s="99">
        <v>0</v>
      </c>
      <c r="U108" s="50">
        <v>4</v>
      </c>
      <c r="V108" s="70">
        <v>3</v>
      </c>
      <c r="W108" s="99">
        <v>0</v>
      </c>
      <c r="X108" s="50">
        <v>5</v>
      </c>
      <c r="Y108" s="70">
        <v>4</v>
      </c>
      <c r="Z108" s="99">
        <v>0</v>
      </c>
      <c r="AA108" s="50">
        <v>26464487</v>
      </c>
      <c r="AB108" s="70">
        <v>42274009</v>
      </c>
      <c r="AC108" s="99">
        <v>0</v>
      </c>
      <c r="AD108" s="51">
        <v>68738496</v>
      </c>
      <c r="AE108" s="33"/>
      <c r="AF108" s="50">
        <v>3</v>
      </c>
      <c r="AG108" s="70">
        <v>3</v>
      </c>
      <c r="AH108" s="99">
        <v>0</v>
      </c>
      <c r="AI108" s="50">
        <v>5</v>
      </c>
      <c r="AJ108" s="70">
        <v>4</v>
      </c>
      <c r="AK108" s="99">
        <v>0</v>
      </c>
      <c r="AL108" s="50">
        <v>26298635</v>
      </c>
      <c r="AM108" s="70">
        <v>35205394.54</v>
      </c>
      <c r="AN108" s="99">
        <v>0</v>
      </c>
      <c r="AO108" s="51">
        <v>61504029.54</v>
      </c>
    </row>
    <row r="109" spans="2:41" ht="12">
      <c r="B109" s="32" t="s">
        <v>1</v>
      </c>
      <c r="C109" s="30"/>
      <c r="D109" s="50">
        <v>5</v>
      </c>
      <c r="E109" s="70">
        <v>5</v>
      </c>
      <c r="F109" s="99">
        <v>1</v>
      </c>
      <c r="G109" s="50">
        <v>8</v>
      </c>
      <c r="H109" s="70">
        <v>8</v>
      </c>
      <c r="I109" s="99">
        <v>1</v>
      </c>
      <c r="J109" s="50">
        <v>10</v>
      </c>
      <c r="K109" s="70">
        <v>10</v>
      </c>
      <c r="L109" s="99">
        <v>2</v>
      </c>
      <c r="M109" s="50">
        <v>72183352</v>
      </c>
      <c r="N109" s="70">
        <v>184693399.05</v>
      </c>
      <c r="O109" s="99">
        <v>151916072</v>
      </c>
      <c r="P109" s="51">
        <v>408792823.05</v>
      </c>
      <c r="Q109" s="33"/>
      <c r="R109" s="50">
        <v>5</v>
      </c>
      <c r="S109" s="70">
        <v>5</v>
      </c>
      <c r="T109" s="99">
        <v>1</v>
      </c>
      <c r="U109" s="50">
        <v>8</v>
      </c>
      <c r="V109" s="70">
        <v>8</v>
      </c>
      <c r="W109" s="99">
        <v>1</v>
      </c>
      <c r="X109" s="50">
        <v>10</v>
      </c>
      <c r="Y109" s="70">
        <v>10</v>
      </c>
      <c r="Z109" s="99">
        <v>1</v>
      </c>
      <c r="AA109" s="50">
        <v>72183352</v>
      </c>
      <c r="AB109" s="70">
        <v>184693399.05</v>
      </c>
      <c r="AC109" s="99">
        <v>2543908</v>
      </c>
      <c r="AD109" s="51">
        <v>259420659.05</v>
      </c>
      <c r="AE109" s="33"/>
      <c r="AF109" s="50">
        <v>5</v>
      </c>
      <c r="AG109" s="70">
        <v>5</v>
      </c>
      <c r="AH109" s="99">
        <v>0</v>
      </c>
      <c r="AI109" s="50">
        <v>10</v>
      </c>
      <c r="AJ109" s="70">
        <v>10</v>
      </c>
      <c r="AK109" s="99">
        <v>0</v>
      </c>
      <c r="AL109" s="50">
        <v>72183352</v>
      </c>
      <c r="AM109" s="70">
        <v>158012657.04</v>
      </c>
      <c r="AN109" s="99">
        <v>0</v>
      </c>
      <c r="AO109" s="51">
        <v>230196009.04000002</v>
      </c>
    </row>
    <row r="110" spans="2:41" ht="12">
      <c r="B110" s="32" t="s">
        <v>2356</v>
      </c>
      <c r="C110" s="30"/>
      <c r="D110" s="50">
        <v>2</v>
      </c>
      <c r="E110" s="70">
        <v>2</v>
      </c>
      <c r="F110" s="99">
        <v>0</v>
      </c>
      <c r="G110" s="50">
        <v>2</v>
      </c>
      <c r="H110" s="70">
        <v>2</v>
      </c>
      <c r="I110" s="99">
        <v>0</v>
      </c>
      <c r="J110" s="50">
        <v>3</v>
      </c>
      <c r="K110" s="70">
        <v>4</v>
      </c>
      <c r="L110" s="99">
        <v>0</v>
      </c>
      <c r="M110" s="50">
        <v>24691271</v>
      </c>
      <c r="N110" s="70">
        <v>46926387</v>
      </c>
      <c r="O110" s="99">
        <v>0</v>
      </c>
      <c r="P110" s="51">
        <v>71617658</v>
      </c>
      <c r="Q110" s="40"/>
      <c r="R110" s="50">
        <v>2</v>
      </c>
      <c r="S110" s="70">
        <v>2</v>
      </c>
      <c r="T110" s="99">
        <v>0</v>
      </c>
      <c r="U110" s="50">
        <v>2</v>
      </c>
      <c r="V110" s="70">
        <v>2</v>
      </c>
      <c r="W110" s="99">
        <v>0</v>
      </c>
      <c r="X110" s="50">
        <v>3</v>
      </c>
      <c r="Y110" s="70">
        <v>4</v>
      </c>
      <c r="Z110" s="99">
        <v>0</v>
      </c>
      <c r="AA110" s="50">
        <v>24691271</v>
      </c>
      <c r="AB110" s="70">
        <v>46926387</v>
      </c>
      <c r="AC110" s="99">
        <v>0</v>
      </c>
      <c r="AD110" s="51">
        <v>71617658</v>
      </c>
      <c r="AE110" s="40"/>
      <c r="AF110" s="50">
        <v>2</v>
      </c>
      <c r="AG110" s="70">
        <v>2</v>
      </c>
      <c r="AH110" s="99">
        <v>0</v>
      </c>
      <c r="AI110" s="50">
        <v>3</v>
      </c>
      <c r="AJ110" s="70">
        <v>4</v>
      </c>
      <c r="AK110" s="99">
        <v>0</v>
      </c>
      <c r="AL110" s="50">
        <v>24691271</v>
      </c>
      <c r="AM110" s="70">
        <v>25175983.740000002</v>
      </c>
      <c r="AN110" s="99">
        <v>0</v>
      </c>
      <c r="AO110" s="51">
        <v>49867254.74</v>
      </c>
    </row>
    <row r="111" spans="2:41" ht="12">
      <c r="B111" s="32" t="s">
        <v>2363</v>
      </c>
      <c r="C111" s="30"/>
      <c r="D111" s="50">
        <v>6</v>
      </c>
      <c r="E111" s="70">
        <v>6</v>
      </c>
      <c r="F111" s="99">
        <v>0</v>
      </c>
      <c r="G111" s="50">
        <v>10</v>
      </c>
      <c r="H111" s="70">
        <v>9</v>
      </c>
      <c r="I111" s="99">
        <v>0</v>
      </c>
      <c r="J111" s="50">
        <v>15</v>
      </c>
      <c r="K111" s="70">
        <v>14</v>
      </c>
      <c r="L111" s="99">
        <v>0</v>
      </c>
      <c r="M111" s="50">
        <v>165819219.04</v>
      </c>
      <c r="N111" s="70">
        <v>143578088.07</v>
      </c>
      <c r="O111" s="99">
        <v>0</v>
      </c>
      <c r="P111" s="51">
        <v>309397307.11</v>
      </c>
      <c r="Q111" s="40"/>
      <c r="R111" s="50">
        <v>6</v>
      </c>
      <c r="S111" s="70">
        <v>5</v>
      </c>
      <c r="T111" s="99">
        <v>0</v>
      </c>
      <c r="U111" s="50">
        <v>10</v>
      </c>
      <c r="V111" s="70">
        <v>7</v>
      </c>
      <c r="W111" s="99">
        <v>0</v>
      </c>
      <c r="X111" s="50">
        <v>15</v>
      </c>
      <c r="Y111" s="70">
        <v>10</v>
      </c>
      <c r="Z111" s="99">
        <v>0</v>
      </c>
      <c r="AA111" s="50">
        <v>165819219.04</v>
      </c>
      <c r="AB111" s="70">
        <v>130679003.07000001</v>
      </c>
      <c r="AC111" s="99">
        <v>0</v>
      </c>
      <c r="AD111" s="51">
        <v>296498222.11</v>
      </c>
      <c r="AE111" s="40"/>
      <c r="AF111" s="50">
        <v>6</v>
      </c>
      <c r="AG111" s="70">
        <v>2</v>
      </c>
      <c r="AH111" s="99">
        <v>0</v>
      </c>
      <c r="AI111" s="50">
        <v>15</v>
      </c>
      <c r="AJ111" s="70">
        <v>6</v>
      </c>
      <c r="AK111" s="99">
        <v>0</v>
      </c>
      <c r="AL111" s="50">
        <v>159633804.73</v>
      </c>
      <c r="AM111" s="70">
        <v>28720271.449999996</v>
      </c>
      <c r="AN111" s="99">
        <v>0</v>
      </c>
      <c r="AO111" s="51">
        <v>188354076.17999998</v>
      </c>
    </row>
    <row r="112" spans="2:41" ht="12">
      <c r="B112" s="32" t="s">
        <v>2373</v>
      </c>
      <c r="C112" s="30"/>
      <c r="D112" s="50">
        <v>6</v>
      </c>
      <c r="E112" s="70">
        <v>2</v>
      </c>
      <c r="F112" s="99">
        <v>0</v>
      </c>
      <c r="G112" s="50">
        <v>9</v>
      </c>
      <c r="H112" s="70">
        <v>2</v>
      </c>
      <c r="I112" s="99">
        <v>0</v>
      </c>
      <c r="J112" s="50">
        <v>15</v>
      </c>
      <c r="K112" s="70">
        <v>2</v>
      </c>
      <c r="L112" s="99">
        <v>0</v>
      </c>
      <c r="M112" s="50">
        <v>94495623</v>
      </c>
      <c r="N112" s="70">
        <v>9721362</v>
      </c>
      <c r="O112" s="99">
        <v>0</v>
      </c>
      <c r="P112" s="51">
        <v>104216985</v>
      </c>
      <c r="Q112" s="40"/>
      <c r="R112" s="50">
        <v>6</v>
      </c>
      <c r="S112" s="70">
        <v>0</v>
      </c>
      <c r="T112" s="99">
        <v>0</v>
      </c>
      <c r="U112" s="50">
        <v>9</v>
      </c>
      <c r="V112" s="70">
        <v>0</v>
      </c>
      <c r="W112" s="99">
        <v>0</v>
      </c>
      <c r="X112" s="50">
        <v>15</v>
      </c>
      <c r="Y112" s="70">
        <v>0</v>
      </c>
      <c r="Z112" s="99">
        <v>0</v>
      </c>
      <c r="AA112" s="50">
        <v>94495623</v>
      </c>
      <c r="AB112" s="70">
        <v>0</v>
      </c>
      <c r="AC112" s="99">
        <v>0</v>
      </c>
      <c r="AD112" s="51">
        <v>94495623</v>
      </c>
      <c r="AE112" s="40"/>
      <c r="AF112" s="50">
        <v>6</v>
      </c>
      <c r="AG112" s="70">
        <v>0</v>
      </c>
      <c r="AH112" s="99">
        <v>0</v>
      </c>
      <c r="AI112" s="50">
        <v>15</v>
      </c>
      <c r="AJ112" s="70">
        <v>0</v>
      </c>
      <c r="AK112" s="99">
        <v>0</v>
      </c>
      <c r="AL112" s="50">
        <v>74321670.3</v>
      </c>
      <c r="AM112" s="70">
        <v>0</v>
      </c>
      <c r="AN112" s="99">
        <v>0</v>
      </c>
      <c r="AO112" s="51">
        <v>74321670.3</v>
      </c>
    </row>
    <row r="113" spans="2:41" ht="12">
      <c r="B113" s="32" t="s">
        <v>2378</v>
      </c>
      <c r="C113" s="30"/>
      <c r="D113" s="50">
        <v>5</v>
      </c>
      <c r="E113" s="70">
        <v>0</v>
      </c>
      <c r="F113" s="99">
        <v>0</v>
      </c>
      <c r="G113" s="50">
        <v>6</v>
      </c>
      <c r="H113" s="70">
        <v>0</v>
      </c>
      <c r="I113" s="99">
        <v>0</v>
      </c>
      <c r="J113" s="50">
        <v>12</v>
      </c>
      <c r="K113" s="70">
        <v>0</v>
      </c>
      <c r="L113" s="99">
        <v>0</v>
      </c>
      <c r="M113" s="50">
        <v>90815951.58248</v>
      </c>
      <c r="N113" s="70">
        <v>0</v>
      </c>
      <c r="O113" s="99">
        <v>0</v>
      </c>
      <c r="P113" s="51">
        <v>90815951.58248</v>
      </c>
      <c r="Q113" s="40"/>
      <c r="R113" s="50">
        <v>5</v>
      </c>
      <c r="S113" s="70">
        <v>0</v>
      </c>
      <c r="T113" s="99">
        <v>0</v>
      </c>
      <c r="U113" s="50">
        <v>6</v>
      </c>
      <c r="V113" s="70">
        <v>0</v>
      </c>
      <c r="W113" s="99">
        <v>0</v>
      </c>
      <c r="X113" s="50">
        <v>12</v>
      </c>
      <c r="Y113" s="70">
        <v>0</v>
      </c>
      <c r="Z113" s="99">
        <v>0</v>
      </c>
      <c r="AA113" s="50">
        <v>90815951.58248</v>
      </c>
      <c r="AB113" s="70">
        <v>0</v>
      </c>
      <c r="AC113" s="99">
        <v>0</v>
      </c>
      <c r="AD113" s="51">
        <v>90815951.58248</v>
      </c>
      <c r="AE113" s="40"/>
      <c r="AF113" s="50">
        <v>5</v>
      </c>
      <c r="AG113" s="70">
        <v>0</v>
      </c>
      <c r="AH113" s="99">
        <v>0</v>
      </c>
      <c r="AI113" s="50">
        <v>11</v>
      </c>
      <c r="AJ113" s="70">
        <v>0</v>
      </c>
      <c r="AK113" s="99">
        <v>0</v>
      </c>
      <c r="AL113" s="50">
        <v>29314364.91</v>
      </c>
      <c r="AM113" s="70">
        <v>0</v>
      </c>
      <c r="AN113" s="99">
        <v>0</v>
      </c>
      <c r="AO113" s="51">
        <v>29314364.91</v>
      </c>
    </row>
    <row r="114" spans="2:41" ht="12">
      <c r="B114" s="32" t="s">
        <v>2311</v>
      </c>
      <c r="C114" s="30"/>
      <c r="D114" s="50">
        <v>6</v>
      </c>
      <c r="E114" s="70">
        <v>0</v>
      </c>
      <c r="F114" s="99">
        <v>0</v>
      </c>
      <c r="G114" s="50">
        <v>8</v>
      </c>
      <c r="H114" s="70">
        <v>0</v>
      </c>
      <c r="I114" s="99">
        <v>0</v>
      </c>
      <c r="J114" s="50">
        <v>18</v>
      </c>
      <c r="K114" s="70">
        <v>0</v>
      </c>
      <c r="L114" s="99">
        <v>0</v>
      </c>
      <c r="M114" s="50">
        <v>235357266</v>
      </c>
      <c r="N114" s="70">
        <v>0</v>
      </c>
      <c r="O114" s="99">
        <v>0</v>
      </c>
      <c r="P114" s="51">
        <v>235357266</v>
      </c>
      <c r="Q114" s="40"/>
      <c r="R114" s="50">
        <v>1</v>
      </c>
      <c r="S114" s="70">
        <v>0</v>
      </c>
      <c r="T114" s="99">
        <v>0</v>
      </c>
      <c r="U114" s="50">
        <v>1</v>
      </c>
      <c r="V114" s="70">
        <v>0</v>
      </c>
      <c r="W114" s="99">
        <v>0</v>
      </c>
      <c r="X114" s="50">
        <v>2</v>
      </c>
      <c r="Y114" s="70">
        <v>0</v>
      </c>
      <c r="Z114" s="99">
        <v>0</v>
      </c>
      <c r="AA114" s="50">
        <v>17341906</v>
      </c>
      <c r="AB114" s="70">
        <v>0</v>
      </c>
      <c r="AC114" s="99">
        <v>0</v>
      </c>
      <c r="AD114" s="51">
        <v>17341906</v>
      </c>
      <c r="AE114" s="40"/>
      <c r="AF114" s="50">
        <v>1</v>
      </c>
      <c r="AG114" s="70">
        <v>0</v>
      </c>
      <c r="AH114" s="99">
        <v>0</v>
      </c>
      <c r="AI114" s="50">
        <v>2</v>
      </c>
      <c r="AJ114" s="70">
        <v>0</v>
      </c>
      <c r="AK114" s="99">
        <v>0</v>
      </c>
      <c r="AL114" s="50">
        <v>3545188</v>
      </c>
      <c r="AM114" s="70">
        <v>0</v>
      </c>
      <c r="AN114" s="99">
        <v>0</v>
      </c>
      <c r="AO114" s="51">
        <v>3545188</v>
      </c>
    </row>
    <row r="115" spans="2:41" ht="12">
      <c r="B115" s="7" t="s">
        <v>2219</v>
      </c>
      <c r="C115" s="30"/>
      <c r="D115" s="50">
        <v>1</v>
      </c>
      <c r="E115" s="70">
        <v>0</v>
      </c>
      <c r="F115" s="99">
        <v>0</v>
      </c>
      <c r="G115" s="50">
        <v>2</v>
      </c>
      <c r="H115" s="70">
        <v>0</v>
      </c>
      <c r="I115" s="99">
        <v>0</v>
      </c>
      <c r="J115" s="50">
        <v>2</v>
      </c>
      <c r="K115" s="70">
        <v>0</v>
      </c>
      <c r="L115" s="99">
        <v>0</v>
      </c>
      <c r="M115" s="50">
        <v>17772771</v>
      </c>
      <c r="N115" s="70">
        <v>0</v>
      </c>
      <c r="O115" s="99">
        <v>0</v>
      </c>
      <c r="P115" s="51">
        <v>17772771</v>
      </c>
      <c r="Q115" s="40"/>
      <c r="R115" s="50">
        <v>1</v>
      </c>
      <c r="S115" s="70">
        <v>0</v>
      </c>
      <c r="T115" s="99">
        <v>0</v>
      </c>
      <c r="U115" s="50">
        <v>2</v>
      </c>
      <c r="V115" s="70">
        <v>0</v>
      </c>
      <c r="W115" s="99">
        <v>0</v>
      </c>
      <c r="X115" s="50">
        <v>2</v>
      </c>
      <c r="Y115" s="70">
        <v>0</v>
      </c>
      <c r="Z115" s="99">
        <v>0</v>
      </c>
      <c r="AA115" s="50">
        <v>15995493.9</v>
      </c>
      <c r="AB115" s="70">
        <v>0</v>
      </c>
      <c r="AC115" s="99">
        <v>0</v>
      </c>
      <c r="AD115" s="51">
        <v>15995493.9</v>
      </c>
      <c r="AE115" s="40"/>
      <c r="AF115" s="50">
        <v>1</v>
      </c>
      <c r="AG115" s="70">
        <v>0</v>
      </c>
      <c r="AH115" s="99">
        <v>0</v>
      </c>
      <c r="AI115" s="50">
        <v>1</v>
      </c>
      <c r="AJ115" s="70">
        <v>0</v>
      </c>
      <c r="AK115" s="99">
        <v>0</v>
      </c>
      <c r="AL115" s="50">
        <v>1514822</v>
      </c>
      <c r="AM115" s="70">
        <v>0</v>
      </c>
      <c r="AN115" s="99">
        <v>0</v>
      </c>
      <c r="AO115" s="51">
        <v>1514822</v>
      </c>
    </row>
    <row r="116" spans="2:41" ht="13.5" customHeight="1">
      <c r="B116" s="56" t="s">
        <v>2333</v>
      </c>
      <c r="C116" s="30"/>
      <c r="D116" s="57">
        <v>9</v>
      </c>
      <c r="E116" s="71">
        <v>9</v>
      </c>
      <c r="F116" s="100">
        <v>3</v>
      </c>
      <c r="G116" s="57">
        <v>62</v>
      </c>
      <c r="H116" s="71">
        <v>35</v>
      </c>
      <c r="I116" s="100">
        <v>5</v>
      </c>
      <c r="J116" s="57">
        <v>96</v>
      </c>
      <c r="K116" s="71">
        <v>48</v>
      </c>
      <c r="L116" s="100">
        <v>9</v>
      </c>
      <c r="M116" s="57">
        <v>806429401.58248</v>
      </c>
      <c r="N116" s="71">
        <v>612835752.81</v>
      </c>
      <c r="O116" s="100">
        <v>265649409.35</v>
      </c>
      <c r="P116" s="58">
        <v>1684914563.7424798</v>
      </c>
      <c r="Q116" s="41"/>
      <c r="R116" s="57">
        <v>9</v>
      </c>
      <c r="S116" s="71">
        <v>9</v>
      </c>
      <c r="T116" s="100">
        <v>2</v>
      </c>
      <c r="U116" s="57">
        <v>55</v>
      </c>
      <c r="V116" s="71">
        <v>31</v>
      </c>
      <c r="W116" s="100">
        <v>4</v>
      </c>
      <c r="X116" s="57">
        <v>80</v>
      </c>
      <c r="Y116" s="71">
        <v>42</v>
      </c>
      <c r="Z116" s="100">
        <v>6</v>
      </c>
      <c r="AA116" s="57">
        <v>586636764.4824799</v>
      </c>
      <c r="AB116" s="71">
        <v>590215305.5500001</v>
      </c>
      <c r="AC116" s="100">
        <v>99865580.35</v>
      </c>
      <c r="AD116" s="58">
        <v>1276717650.3824801</v>
      </c>
      <c r="AE116" s="41"/>
      <c r="AF116" s="57">
        <v>9</v>
      </c>
      <c r="AG116" s="71">
        <v>8</v>
      </c>
      <c r="AH116" s="100">
        <v>1</v>
      </c>
      <c r="AI116" s="57">
        <v>78</v>
      </c>
      <c r="AJ116" s="71">
        <v>38</v>
      </c>
      <c r="AK116" s="100">
        <v>1</v>
      </c>
      <c r="AL116" s="57">
        <v>470125840.90000004</v>
      </c>
      <c r="AM116" s="71">
        <v>416955593.65000004</v>
      </c>
      <c r="AN116" s="100">
        <v>1020167</v>
      </c>
      <c r="AO116" s="58">
        <v>888101601.55</v>
      </c>
    </row>
    <row r="117" spans="2:43" ht="12">
      <c r="B117" s="3"/>
      <c r="C117" s="26"/>
      <c r="D117" s="1"/>
      <c r="E117" s="1"/>
      <c r="F117" s="85"/>
      <c r="G117" s="1"/>
      <c r="H117" s="1"/>
      <c r="I117" s="85"/>
      <c r="J117" s="1"/>
      <c r="K117" s="1"/>
      <c r="L117" s="85"/>
      <c r="M117" s="1"/>
      <c r="N117" s="1"/>
      <c r="O117" s="85"/>
      <c r="P117" s="2"/>
      <c r="Q117" s="26"/>
      <c r="R117" s="1"/>
      <c r="S117" s="1"/>
      <c r="T117" s="85"/>
      <c r="U117" s="1"/>
      <c r="V117" s="1"/>
      <c r="W117" s="85"/>
      <c r="X117" s="1"/>
      <c r="Y117" s="1"/>
      <c r="Z117" s="85"/>
      <c r="AA117" s="1"/>
      <c r="AB117" s="1"/>
      <c r="AC117" s="85"/>
      <c r="AD117" s="2"/>
      <c r="AE117" s="26"/>
      <c r="AF117" s="1"/>
      <c r="AG117" s="1"/>
      <c r="AH117" s="85"/>
      <c r="AI117" s="1"/>
      <c r="AJ117" s="1"/>
      <c r="AK117" s="85"/>
      <c r="AL117" s="1"/>
      <c r="AM117" s="1"/>
      <c r="AN117" s="85"/>
      <c r="AO117" s="2"/>
      <c r="AQ117" s="38"/>
    </row>
    <row r="118" spans="2:43" s="38" customFormat="1" ht="20.25" customHeight="1">
      <c r="B118" s="35" t="s">
        <v>2344</v>
      </c>
      <c r="C118" s="36"/>
      <c r="D118" s="37"/>
      <c r="E118" s="37"/>
      <c r="F118" s="37"/>
      <c r="G118" s="37"/>
      <c r="H118" s="37"/>
      <c r="I118" s="37"/>
      <c r="J118" s="37"/>
      <c r="K118" s="37"/>
      <c r="L118" s="37"/>
      <c r="M118" s="37"/>
      <c r="N118" s="37"/>
      <c r="O118" s="37"/>
      <c r="P118" s="37"/>
      <c r="Q118" s="36"/>
      <c r="R118" s="37"/>
      <c r="S118" s="37"/>
      <c r="T118" s="37"/>
      <c r="U118" s="37"/>
      <c r="V118" s="37"/>
      <c r="W118" s="37"/>
      <c r="X118" s="37"/>
      <c r="Y118" s="37"/>
      <c r="Z118" s="37"/>
      <c r="AA118" s="37"/>
      <c r="AB118" s="37"/>
      <c r="AC118" s="37"/>
      <c r="AD118" s="37"/>
      <c r="AE118" s="36"/>
      <c r="AF118" s="37"/>
      <c r="AG118" s="37"/>
      <c r="AH118" s="37"/>
      <c r="AI118" s="37"/>
      <c r="AJ118" s="37"/>
      <c r="AK118" s="37"/>
      <c r="AL118" s="37"/>
      <c r="AM118" s="37"/>
      <c r="AN118" s="37"/>
      <c r="AO118" s="37"/>
      <c r="AQ118"/>
    </row>
    <row r="119" spans="2:41" ht="15" customHeight="1">
      <c r="B119" s="31" t="s">
        <v>26</v>
      </c>
      <c r="C119" s="30"/>
      <c r="D119" s="48">
        <v>7</v>
      </c>
      <c r="E119" s="69">
        <v>6</v>
      </c>
      <c r="F119" s="98">
        <v>1</v>
      </c>
      <c r="G119" s="48">
        <v>10</v>
      </c>
      <c r="H119" s="69">
        <v>7</v>
      </c>
      <c r="I119" s="98">
        <v>1</v>
      </c>
      <c r="J119" s="48">
        <v>10</v>
      </c>
      <c r="K119" s="69">
        <v>7</v>
      </c>
      <c r="L119" s="98">
        <v>1</v>
      </c>
      <c r="M119" s="48">
        <v>80157579</v>
      </c>
      <c r="N119" s="69">
        <v>50252080</v>
      </c>
      <c r="O119" s="98">
        <v>58252118</v>
      </c>
      <c r="P119" s="49">
        <v>188661777</v>
      </c>
      <c r="Q119" s="33"/>
      <c r="R119" s="48">
        <v>7</v>
      </c>
      <c r="S119" s="69">
        <v>5</v>
      </c>
      <c r="T119" s="98">
        <v>1</v>
      </c>
      <c r="U119" s="48">
        <v>10</v>
      </c>
      <c r="V119" s="69">
        <v>6</v>
      </c>
      <c r="W119" s="98">
        <v>1</v>
      </c>
      <c r="X119" s="48">
        <v>10</v>
      </c>
      <c r="Y119" s="69">
        <v>6</v>
      </c>
      <c r="Z119" s="98">
        <v>1</v>
      </c>
      <c r="AA119" s="48">
        <v>80157579</v>
      </c>
      <c r="AB119" s="69">
        <v>37688555</v>
      </c>
      <c r="AC119" s="98">
        <v>58252118</v>
      </c>
      <c r="AD119" s="49">
        <v>176098252</v>
      </c>
      <c r="AE119" s="33"/>
      <c r="AF119" s="48">
        <v>7</v>
      </c>
      <c r="AG119" s="69">
        <v>5</v>
      </c>
      <c r="AH119" s="98">
        <v>1</v>
      </c>
      <c r="AI119" s="48">
        <v>10</v>
      </c>
      <c r="AJ119" s="69">
        <v>6</v>
      </c>
      <c r="AK119" s="98">
        <v>1</v>
      </c>
      <c r="AL119" s="48">
        <v>69250575</v>
      </c>
      <c r="AM119" s="69">
        <v>37560855</v>
      </c>
      <c r="AN119" s="98">
        <v>50394295.19</v>
      </c>
      <c r="AO119" s="49">
        <v>157205725.19</v>
      </c>
    </row>
    <row r="120" spans="2:41" ht="12">
      <c r="B120" s="32" t="s">
        <v>27</v>
      </c>
      <c r="C120" s="30"/>
      <c r="D120" s="50">
        <v>9</v>
      </c>
      <c r="E120" s="70">
        <v>8</v>
      </c>
      <c r="F120" s="99">
        <v>2</v>
      </c>
      <c r="G120" s="50">
        <v>14</v>
      </c>
      <c r="H120" s="70">
        <v>12</v>
      </c>
      <c r="I120" s="99">
        <v>2</v>
      </c>
      <c r="J120" s="50">
        <v>14</v>
      </c>
      <c r="K120" s="70">
        <v>13</v>
      </c>
      <c r="L120" s="99">
        <v>2</v>
      </c>
      <c r="M120" s="50">
        <v>195112296.76999998</v>
      </c>
      <c r="N120" s="70">
        <v>169580632.85</v>
      </c>
      <c r="O120" s="99">
        <v>313913644</v>
      </c>
      <c r="P120" s="51">
        <v>678606573.62</v>
      </c>
      <c r="Q120" s="33"/>
      <c r="R120" s="50">
        <v>9</v>
      </c>
      <c r="S120" s="70">
        <v>8</v>
      </c>
      <c r="T120" s="99">
        <v>2</v>
      </c>
      <c r="U120" s="50">
        <v>14</v>
      </c>
      <c r="V120" s="70">
        <v>12</v>
      </c>
      <c r="W120" s="99">
        <v>2</v>
      </c>
      <c r="X120" s="50">
        <v>14</v>
      </c>
      <c r="Y120" s="70">
        <v>13</v>
      </c>
      <c r="Z120" s="99">
        <v>2</v>
      </c>
      <c r="AA120" s="50">
        <v>195112296.76999998</v>
      </c>
      <c r="AB120" s="70">
        <v>169580632.85</v>
      </c>
      <c r="AC120" s="99">
        <v>313913644</v>
      </c>
      <c r="AD120" s="51">
        <v>678606573.62</v>
      </c>
      <c r="AE120" s="33"/>
      <c r="AF120" s="50">
        <v>9</v>
      </c>
      <c r="AG120" s="70">
        <v>8</v>
      </c>
      <c r="AH120" s="99">
        <v>1</v>
      </c>
      <c r="AI120" s="50">
        <v>14</v>
      </c>
      <c r="AJ120" s="70">
        <v>11</v>
      </c>
      <c r="AK120" s="99">
        <v>1</v>
      </c>
      <c r="AL120" s="50">
        <v>192863263.35</v>
      </c>
      <c r="AM120" s="70">
        <v>157869286.98000002</v>
      </c>
      <c r="AN120" s="99">
        <v>13566944.879999999</v>
      </c>
      <c r="AO120" s="51">
        <v>364299495.21</v>
      </c>
    </row>
    <row r="121" spans="2:41" ht="12">
      <c r="B121" s="32" t="s">
        <v>35</v>
      </c>
      <c r="C121" s="30"/>
      <c r="D121" s="50">
        <v>7</v>
      </c>
      <c r="E121" s="70">
        <v>7</v>
      </c>
      <c r="F121" s="99">
        <v>1</v>
      </c>
      <c r="G121" s="50">
        <v>11</v>
      </c>
      <c r="H121" s="70">
        <v>11</v>
      </c>
      <c r="I121" s="99">
        <v>1</v>
      </c>
      <c r="J121" s="50">
        <v>11</v>
      </c>
      <c r="K121" s="70">
        <v>11</v>
      </c>
      <c r="L121" s="99">
        <v>2</v>
      </c>
      <c r="M121" s="50">
        <v>202145806.87</v>
      </c>
      <c r="N121" s="70">
        <v>214305473</v>
      </c>
      <c r="O121" s="99">
        <v>20921171</v>
      </c>
      <c r="P121" s="51">
        <v>437372450.87</v>
      </c>
      <c r="Q121" s="33"/>
      <c r="R121" s="50">
        <v>7</v>
      </c>
      <c r="S121" s="70">
        <v>7</v>
      </c>
      <c r="T121" s="99">
        <v>1</v>
      </c>
      <c r="U121" s="50">
        <v>11</v>
      </c>
      <c r="V121" s="70">
        <v>11</v>
      </c>
      <c r="W121" s="99">
        <v>1</v>
      </c>
      <c r="X121" s="50">
        <v>11</v>
      </c>
      <c r="Y121" s="70">
        <v>11</v>
      </c>
      <c r="Z121" s="99">
        <v>1</v>
      </c>
      <c r="AA121" s="50">
        <v>202145806.87</v>
      </c>
      <c r="AB121" s="70">
        <v>214305473</v>
      </c>
      <c r="AC121" s="99">
        <v>20921171</v>
      </c>
      <c r="AD121" s="51">
        <v>437372450.87</v>
      </c>
      <c r="AE121" s="33"/>
      <c r="AF121" s="50">
        <v>7</v>
      </c>
      <c r="AG121" s="70">
        <v>6</v>
      </c>
      <c r="AH121" s="99">
        <v>1</v>
      </c>
      <c r="AI121" s="50">
        <v>11</v>
      </c>
      <c r="AJ121" s="70">
        <v>10</v>
      </c>
      <c r="AK121" s="99">
        <v>1</v>
      </c>
      <c r="AL121" s="50">
        <v>202145806.87</v>
      </c>
      <c r="AM121" s="70">
        <v>196065494.40999997</v>
      </c>
      <c r="AN121" s="99">
        <v>18310461</v>
      </c>
      <c r="AO121" s="51">
        <v>416521762.28</v>
      </c>
    </row>
    <row r="122" spans="2:41" ht="12">
      <c r="B122" s="32" t="s">
        <v>1</v>
      </c>
      <c r="C122" s="30"/>
      <c r="D122" s="50">
        <v>7</v>
      </c>
      <c r="E122" s="70">
        <v>7</v>
      </c>
      <c r="F122" s="99">
        <v>3</v>
      </c>
      <c r="G122" s="50">
        <v>10</v>
      </c>
      <c r="H122" s="70">
        <v>10</v>
      </c>
      <c r="I122" s="99">
        <v>3</v>
      </c>
      <c r="J122" s="50">
        <v>14</v>
      </c>
      <c r="K122" s="70">
        <v>14</v>
      </c>
      <c r="L122" s="99">
        <v>3</v>
      </c>
      <c r="M122" s="50">
        <v>386092300</v>
      </c>
      <c r="N122" s="70">
        <v>746480974</v>
      </c>
      <c r="O122" s="99">
        <v>56600499</v>
      </c>
      <c r="P122" s="51">
        <v>1189173773</v>
      </c>
      <c r="Q122" s="33"/>
      <c r="R122" s="50">
        <v>7</v>
      </c>
      <c r="S122" s="70">
        <v>7</v>
      </c>
      <c r="T122" s="99">
        <v>2</v>
      </c>
      <c r="U122" s="50">
        <v>10</v>
      </c>
      <c r="V122" s="70">
        <v>10</v>
      </c>
      <c r="W122" s="99">
        <v>2</v>
      </c>
      <c r="X122" s="50">
        <v>14</v>
      </c>
      <c r="Y122" s="70">
        <v>14</v>
      </c>
      <c r="Z122" s="99">
        <v>2</v>
      </c>
      <c r="AA122" s="50">
        <v>386092300</v>
      </c>
      <c r="AB122" s="70">
        <v>746480974</v>
      </c>
      <c r="AC122" s="99">
        <v>30002965</v>
      </c>
      <c r="AD122" s="51">
        <v>1162576239</v>
      </c>
      <c r="AE122" s="33"/>
      <c r="AF122" s="50">
        <v>7</v>
      </c>
      <c r="AG122" s="70">
        <v>7</v>
      </c>
      <c r="AH122" s="99">
        <v>2</v>
      </c>
      <c r="AI122" s="50">
        <v>14</v>
      </c>
      <c r="AJ122" s="70">
        <v>14</v>
      </c>
      <c r="AK122" s="99">
        <v>2</v>
      </c>
      <c r="AL122" s="50">
        <v>386092300</v>
      </c>
      <c r="AM122" s="70">
        <v>551407251.94</v>
      </c>
      <c r="AN122" s="99">
        <v>22865277.64</v>
      </c>
      <c r="AO122" s="51">
        <v>960364829.5799999</v>
      </c>
    </row>
    <row r="123" spans="2:41" ht="12">
      <c r="B123" s="32" t="s">
        <v>2356</v>
      </c>
      <c r="C123" s="30"/>
      <c r="D123" s="50">
        <v>6</v>
      </c>
      <c r="E123" s="70">
        <v>6</v>
      </c>
      <c r="F123" s="99">
        <v>0</v>
      </c>
      <c r="G123" s="50">
        <v>7</v>
      </c>
      <c r="H123" s="70">
        <v>7</v>
      </c>
      <c r="I123" s="99">
        <v>0</v>
      </c>
      <c r="J123" s="50">
        <v>7</v>
      </c>
      <c r="K123" s="70">
        <v>7</v>
      </c>
      <c r="L123" s="99">
        <v>0</v>
      </c>
      <c r="M123" s="50">
        <v>156035872</v>
      </c>
      <c r="N123" s="70">
        <v>159808936.98000002</v>
      </c>
      <c r="O123" s="99">
        <v>0</v>
      </c>
      <c r="P123" s="51">
        <v>315844808.98</v>
      </c>
      <c r="Q123" s="40"/>
      <c r="R123" s="50">
        <v>6</v>
      </c>
      <c r="S123" s="70">
        <v>5</v>
      </c>
      <c r="T123" s="99">
        <v>0</v>
      </c>
      <c r="U123" s="50">
        <v>7</v>
      </c>
      <c r="V123" s="70">
        <v>6</v>
      </c>
      <c r="W123" s="99">
        <v>0</v>
      </c>
      <c r="X123" s="50">
        <v>7</v>
      </c>
      <c r="Y123" s="70">
        <v>6</v>
      </c>
      <c r="Z123" s="99">
        <v>0</v>
      </c>
      <c r="AA123" s="50">
        <v>156035872</v>
      </c>
      <c r="AB123" s="70">
        <v>153110061</v>
      </c>
      <c r="AC123" s="99">
        <v>0</v>
      </c>
      <c r="AD123" s="51">
        <v>309145933</v>
      </c>
      <c r="AE123" s="40"/>
      <c r="AF123" s="50">
        <v>6</v>
      </c>
      <c r="AG123" s="70">
        <v>4</v>
      </c>
      <c r="AH123" s="99">
        <v>0</v>
      </c>
      <c r="AI123" s="50">
        <v>7</v>
      </c>
      <c r="AJ123" s="70">
        <v>5</v>
      </c>
      <c r="AK123" s="99">
        <v>0</v>
      </c>
      <c r="AL123" s="50">
        <v>152171180.55</v>
      </c>
      <c r="AM123" s="70">
        <v>132056109.20999998</v>
      </c>
      <c r="AN123" s="99">
        <v>0</v>
      </c>
      <c r="AO123" s="51">
        <v>284227289.76</v>
      </c>
    </row>
    <row r="124" spans="2:41" ht="12">
      <c r="B124" s="32" t="s">
        <v>2363</v>
      </c>
      <c r="C124" s="30"/>
      <c r="D124" s="50">
        <v>7</v>
      </c>
      <c r="E124" s="70">
        <v>6</v>
      </c>
      <c r="F124" s="99">
        <v>0</v>
      </c>
      <c r="G124" s="50">
        <v>10</v>
      </c>
      <c r="H124" s="70">
        <v>9</v>
      </c>
      <c r="I124" s="99">
        <v>0</v>
      </c>
      <c r="J124" s="50">
        <v>11</v>
      </c>
      <c r="K124" s="70">
        <v>9</v>
      </c>
      <c r="L124" s="99">
        <v>0</v>
      </c>
      <c r="M124" s="50">
        <v>98617712</v>
      </c>
      <c r="N124" s="70">
        <v>69112152.02</v>
      </c>
      <c r="O124" s="99">
        <v>0</v>
      </c>
      <c r="P124" s="51">
        <v>167729864.01999998</v>
      </c>
      <c r="Q124" s="40"/>
      <c r="R124" s="50">
        <v>7</v>
      </c>
      <c r="S124" s="70">
        <v>3</v>
      </c>
      <c r="T124" s="99">
        <v>0</v>
      </c>
      <c r="U124" s="50">
        <v>10</v>
      </c>
      <c r="V124" s="70">
        <v>4</v>
      </c>
      <c r="W124" s="99">
        <v>0</v>
      </c>
      <c r="X124" s="50">
        <v>11</v>
      </c>
      <c r="Y124" s="70">
        <v>4</v>
      </c>
      <c r="Z124" s="99">
        <v>0</v>
      </c>
      <c r="AA124" s="50">
        <v>98617712</v>
      </c>
      <c r="AB124" s="70">
        <v>47146806</v>
      </c>
      <c r="AC124" s="99">
        <v>0</v>
      </c>
      <c r="AD124" s="51">
        <v>145764518</v>
      </c>
      <c r="AE124" s="40"/>
      <c r="AF124" s="50">
        <v>7</v>
      </c>
      <c r="AG124" s="70">
        <v>2</v>
      </c>
      <c r="AH124" s="99">
        <v>0</v>
      </c>
      <c r="AI124" s="50">
        <v>11</v>
      </c>
      <c r="AJ124" s="70">
        <v>3</v>
      </c>
      <c r="AK124" s="99">
        <v>0</v>
      </c>
      <c r="AL124" s="50">
        <v>89171770.07</v>
      </c>
      <c r="AM124" s="70">
        <v>16121862.54</v>
      </c>
      <c r="AN124" s="99">
        <v>0</v>
      </c>
      <c r="AO124" s="51">
        <v>105293632.61</v>
      </c>
    </row>
    <row r="125" spans="2:41" ht="12">
      <c r="B125" s="32" t="s">
        <v>2373</v>
      </c>
      <c r="C125" s="30"/>
      <c r="D125" s="50">
        <v>8</v>
      </c>
      <c r="E125" s="70">
        <v>0</v>
      </c>
      <c r="F125" s="99">
        <v>0</v>
      </c>
      <c r="G125" s="50">
        <v>9</v>
      </c>
      <c r="H125" s="70">
        <v>0</v>
      </c>
      <c r="I125" s="99">
        <v>0</v>
      </c>
      <c r="J125" s="50">
        <v>13</v>
      </c>
      <c r="K125" s="70">
        <v>0</v>
      </c>
      <c r="L125" s="99">
        <v>0</v>
      </c>
      <c r="M125" s="50">
        <v>370452754</v>
      </c>
      <c r="N125" s="70">
        <v>0</v>
      </c>
      <c r="O125" s="99">
        <v>0</v>
      </c>
      <c r="P125" s="51">
        <v>370452754</v>
      </c>
      <c r="Q125" s="40"/>
      <c r="R125" s="50">
        <v>8</v>
      </c>
      <c r="S125" s="70">
        <v>0</v>
      </c>
      <c r="T125" s="99">
        <v>0</v>
      </c>
      <c r="U125" s="50">
        <v>9</v>
      </c>
      <c r="V125" s="70">
        <v>0</v>
      </c>
      <c r="W125" s="99">
        <v>0</v>
      </c>
      <c r="X125" s="50">
        <v>13</v>
      </c>
      <c r="Y125" s="70">
        <v>0</v>
      </c>
      <c r="Z125" s="99">
        <v>0</v>
      </c>
      <c r="AA125" s="50">
        <v>370452754</v>
      </c>
      <c r="AB125" s="70">
        <v>0</v>
      </c>
      <c r="AC125" s="99">
        <v>0</v>
      </c>
      <c r="AD125" s="51">
        <v>370452754</v>
      </c>
      <c r="AE125" s="40"/>
      <c r="AF125" s="50">
        <v>8</v>
      </c>
      <c r="AG125" s="70">
        <v>0</v>
      </c>
      <c r="AH125" s="99">
        <v>0</v>
      </c>
      <c r="AI125" s="50">
        <v>13</v>
      </c>
      <c r="AJ125" s="70">
        <v>0</v>
      </c>
      <c r="AK125" s="99">
        <v>0</v>
      </c>
      <c r="AL125" s="50">
        <v>273461414.28999996</v>
      </c>
      <c r="AM125" s="70">
        <v>0</v>
      </c>
      <c r="AN125" s="99">
        <v>0</v>
      </c>
      <c r="AO125" s="51">
        <v>273461414.28999996</v>
      </c>
    </row>
    <row r="126" spans="2:41" ht="12">
      <c r="B126" s="32" t="s">
        <v>2378</v>
      </c>
      <c r="C126" s="30"/>
      <c r="D126" s="50">
        <v>9</v>
      </c>
      <c r="E126" s="70">
        <v>0</v>
      </c>
      <c r="F126" s="99">
        <v>0</v>
      </c>
      <c r="G126" s="50">
        <v>13</v>
      </c>
      <c r="H126" s="70">
        <v>0</v>
      </c>
      <c r="I126" s="99">
        <v>0</v>
      </c>
      <c r="J126" s="50">
        <v>22</v>
      </c>
      <c r="K126" s="70">
        <v>0</v>
      </c>
      <c r="L126" s="99">
        <v>0</v>
      </c>
      <c r="M126" s="50">
        <v>702590772.5548</v>
      </c>
      <c r="N126" s="70">
        <v>0</v>
      </c>
      <c r="O126" s="99">
        <v>0</v>
      </c>
      <c r="P126" s="51">
        <v>702590772.5548</v>
      </c>
      <c r="Q126" s="40"/>
      <c r="R126" s="50">
        <v>9</v>
      </c>
      <c r="S126" s="70">
        <v>0</v>
      </c>
      <c r="T126" s="99">
        <v>0</v>
      </c>
      <c r="U126" s="50">
        <v>13</v>
      </c>
      <c r="V126" s="70">
        <v>0</v>
      </c>
      <c r="W126" s="99">
        <v>0</v>
      </c>
      <c r="X126" s="50">
        <v>22</v>
      </c>
      <c r="Y126" s="70">
        <v>0</v>
      </c>
      <c r="Z126" s="99">
        <v>0</v>
      </c>
      <c r="AA126" s="50">
        <v>702523029.1274574</v>
      </c>
      <c r="AB126" s="70">
        <v>0</v>
      </c>
      <c r="AC126" s="99">
        <v>0</v>
      </c>
      <c r="AD126" s="51">
        <v>702523029.1274574</v>
      </c>
      <c r="AE126" s="40"/>
      <c r="AF126" s="50">
        <v>9</v>
      </c>
      <c r="AG126" s="70">
        <v>0</v>
      </c>
      <c r="AH126" s="99">
        <v>0</v>
      </c>
      <c r="AI126" s="50">
        <v>22</v>
      </c>
      <c r="AJ126" s="70">
        <v>0</v>
      </c>
      <c r="AK126" s="99">
        <v>0</v>
      </c>
      <c r="AL126" s="50">
        <v>368900989.96000004</v>
      </c>
      <c r="AM126" s="70">
        <v>0</v>
      </c>
      <c r="AN126" s="99">
        <v>0</v>
      </c>
      <c r="AO126" s="51">
        <v>368900989.96000004</v>
      </c>
    </row>
    <row r="127" spans="2:41" ht="12">
      <c r="B127" s="32" t="s">
        <v>2311</v>
      </c>
      <c r="C127" s="30"/>
      <c r="D127" s="50">
        <v>9</v>
      </c>
      <c r="E127" s="70">
        <v>0</v>
      </c>
      <c r="F127" s="99">
        <v>0</v>
      </c>
      <c r="G127" s="50">
        <v>10</v>
      </c>
      <c r="H127" s="70">
        <v>0</v>
      </c>
      <c r="I127" s="99">
        <v>0</v>
      </c>
      <c r="J127" s="50">
        <v>17</v>
      </c>
      <c r="K127" s="70">
        <v>0</v>
      </c>
      <c r="L127" s="99">
        <v>0</v>
      </c>
      <c r="M127" s="50">
        <v>664298957.488</v>
      </c>
      <c r="N127" s="70">
        <v>0</v>
      </c>
      <c r="O127" s="99">
        <v>0</v>
      </c>
      <c r="P127" s="51">
        <v>664298957.488</v>
      </c>
      <c r="Q127" s="40"/>
      <c r="R127" s="50">
        <v>3</v>
      </c>
      <c r="S127" s="70">
        <v>0</v>
      </c>
      <c r="T127" s="99">
        <v>0</v>
      </c>
      <c r="U127" s="50">
        <v>3</v>
      </c>
      <c r="V127" s="70">
        <v>0</v>
      </c>
      <c r="W127" s="99">
        <v>0</v>
      </c>
      <c r="X127" s="50">
        <v>4</v>
      </c>
      <c r="Y127" s="70">
        <v>0</v>
      </c>
      <c r="Z127" s="99">
        <v>0</v>
      </c>
      <c r="AA127" s="50">
        <v>43062423</v>
      </c>
      <c r="AB127" s="70">
        <v>0</v>
      </c>
      <c r="AC127" s="99">
        <v>0</v>
      </c>
      <c r="AD127" s="51">
        <v>43062423</v>
      </c>
      <c r="AE127" s="40"/>
      <c r="AF127" s="50">
        <v>3</v>
      </c>
      <c r="AG127" s="70">
        <v>0</v>
      </c>
      <c r="AH127" s="99">
        <v>0</v>
      </c>
      <c r="AI127" s="50">
        <v>4</v>
      </c>
      <c r="AJ127" s="70">
        <v>0</v>
      </c>
      <c r="AK127" s="99">
        <v>0</v>
      </c>
      <c r="AL127" s="50">
        <v>22902459</v>
      </c>
      <c r="AM127" s="70">
        <v>0</v>
      </c>
      <c r="AN127" s="99">
        <v>0</v>
      </c>
      <c r="AO127" s="51">
        <v>22902459</v>
      </c>
    </row>
    <row r="128" spans="2:41" ht="12">
      <c r="B128" s="7" t="s">
        <v>2219</v>
      </c>
      <c r="C128" s="30"/>
      <c r="D128" s="50">
        <v>1</v>
      </c>
      <c r="E128" s="70">
        <v>0</v>
      </c>
      <c r="F128" s="99">
        <v>0</v>
      </c>
      <c r="G128" s="50">
        <v>1</v>
      </c>
      <c r="H128" s="70">
        <v>0</v>
      </c>
      <c r="I128" s="99">
        <v>0</v>
      </c>
      <c r="J128" s="50">
        <v>1</v>
      </c>
      <c r="K128" s="70">
        <v>0</v>
      </c>
      <c r="L128" s="99">
        <v>0</v>
      </c>
      <c r="M128" s="50">
        <v>41891440</v>
      </c>
      <c r="N128" s="70">
        <v>0</v>
      </c>
      <c r="O128" s="99">
        <v>0</v>
      </c>
      <c r="P128" s="51">
        <v>41891440</v>
      </c>
      <c r="Q128" s="40"/>
      <c r="R128" s="50">
        <v>1</v>
      </c>
      <c r="S128" s="70">
        <v>0</v>
      </c>
      <c r="T128" s="99">
        <v>0</v>
      </c>
      <c r="U128" s="50">
        <v>1</v>
      </c>
      <c r="V128" s="70">
        <v>0</v>
      </c>
      <c r="W128" s="99">
        <v>0</v>
      </c>
      <c r="X128" s="50">
        <v>1</v>
      </c>
      <c r="Y128" s="70">
        <v>0</v>
      </c>
      <c r="Z128" s="99">
        <v>0</v>
      </c>
      <c r="AA128" s="50">
        <v>32010790</v>
      </c>
      <c r="AB128" s="70">
        <v>0</v>
      </c>
      <c r="AC128" s="99">
        <v>0</v>
      </c>
      <c r="AD128" s="51">
        <v>32010790</v>
      </c>
      <c r="AE128" s="40"/>
      <c r="AF128" s="50">
        <v>0</v>
      </c>
      <c r="AG128" s="70">
        <v>0</v>
      </c>
      <c r="AH128" s="99">
        <v>0</v>
      </c>
      <c r="AI128" s="50">
        <v>0</v>
      </c>
      <c r="AJ128" s="70">
        <v>0</v>
      </c>
      <c r="AK128" s="99">
        <v>0</v>
      </c>
      <c r="AL128" s="50">
        <v>0</v>
      </c>
      <c r="AM128" s="70">
        <v>0</v>
      </c>
      <c r="AN128" s="99">
        <v>0</v>
      </c>
      <c r="AO128" s="51">
        <v>0</v>
      </c>
    </row>
    <row r="129" spans="2:41" ht="13.5" customHeight="1">
      <c r="B129" s="56" t="s">
        <v>2333</v>
      </c>
      <c r="C129" s="30"/>
      <c r="D129" s="57">
        <v>11</v>
      </c>
      <c r="E129" s="71">
        <v>10</v>
      </c>
      <c r="F129" s="100">
        <v>5</v>
      </c>
      <c r="G129" s="57">
        <v>95</v>
      </c>
      <c r="H129" s="71">
        <v>56</v>
      </c>
      <c r="I129" s="100">
        <v>7</v>
      </c>
      <c r="J129" s="57">
        <v>120</v>
      </c>
      <c r="K129" s="71">
        <v>61</v>
      </c>
      <c r="L129" s="100">
        <v>8</v>
      </c>
      <c r="M129" s="57">
        <v>2897395490.6828</v>
      </c>
      <c r="N129" s="71">
        <v>1409540248.85</v>
      </c>
      <c r="O129" s="100">
        <v>449687432</v>
      </c>
      <c r="P129" s="58">
        <v>4756623171.5328</v>
      </c>
      <c r="Q129" s="41"/>
      <c r="R129" s="57">
        <v>11</v>
      </c>
      <c r="S129" s="71">
        <v>10</v>
      </c>
      <c r="T129" s="100">
        <v>5</v>
      </c>
      <c r="U129" s="57">
        <v>88</v>
      </c>
      <c r="V129" s="71">
        <v>49</v>
      </c>
      <c r="W129" s="100">
        <v>6</v>
      </c>
      <c r="X129" s="57">
        <v>107</v>
      </c>
      <c r="Y129" s="71">
        <v>54</v>
      </c>
      <c r="Z129" s="100">
        <v>6</v>
      </c>
      <c r="AA129" s="57">
        <v>2266210562.767457</v>
      </c>
      <c r="AB129" s="71">
        <v>1368312501.85</v>
      </c>
      <c r="AC129" s="100">
        <v>423089898</v>
      </c>
      <c r="AD129" s="58">
        <v>4057612962.6174574</v>
      </c>
      <c r="AE129" s="41"/>
      <c r="AF129" s="57">
        <v>11</v>
      </c>
      <c r="AG129" s="71">
        <v>10</v>
      </c>
      <c r="AH129" s="100">
        <v>4</v>
      </c>
      <c r="AI129" s="57">
        <v>106</v>
      </c>
      <c r="AJ129" s="71">
        <v>49</v>
      </c>
      <c r="AK129" s="100">
        <v>5</v>
      </c>
      <c r="AL129" s="57">
        <v>1756959759.09</v>
      </c>
      <c r="AM129" s="71">
        <v>1091080860.08</v>
      </c>
      <c r="AN129" s="100">
        <v>105136978.71</v>
      </c>
      <c r="AO129" s="58">
        <v>2953177597.8799996</v>
      </c>
    </row>
    <row r="130" spans="2:43" ht="12">
      <c r="B130" s="3"/>
      <c r="C130" s="2"/>
      <c r="D130" s="1"/>
      <c r="E130" s="1"/>
      <c r="F130" s="85"/>
      <c r="G130" s="1"/>
      <c r="H130" s="1"/>
      <c r="I130" s="85"/>
      <c r="J130" s="1"/>
      <c r="K130" s="1"/>
      <c r="L130" s="85"/>
      <c r="M130" s="1"/>
      <c r="N130" s="1"/>
      <c r="O130" s="85"/>
      <c r="P130" s="2"/>
      <c r="Q130" s="2"/>
      <c r="R130" s="1"/>
      <c r="S130" s="1"/>
      <c r="T130" s="85"/>
      <c r="U130" s="1"/>
      <c r="V130" s="1"/>
      <c r="W130" s="85"/>
      <c r="X130" s="1"/>
      <c r="Y130" s="1"/>
      <c r="Z130" s="85"/>
      <c r="AA130" s="1"/>
      <c r="AB130" s="1"/>
      <c r="AC130" s="85"/>
      <c r="AD130" s="2"/>
      <c r="AE130" s="2"/>
      <c r="AF130" s="1"/>
      <c r="AG130" s="1"/>
      <c r="AH130" s="85"/>
      <c r="AI130" s="1"/>
      <c r="AJ130" s="1"/>
      <c r="AK130" s="85"/>
      <c r="AL130" s="1"/>
      <c r="AM130" s="1"/>
      <c r="AN130" s="85"/>
      <c r="AO130" s="2"/>
      <c r="AQ130" s="38"/>
    </row>
    <row r="131" spans="2:43" s="38" customFormat="1" ht="20.25" customHeight="1">
      <c r="B131" s="35" t="s">
        <v>2342</v>
      </c>
      <c r="C131" s="36"/>
      <c r="D131" s="37"/>
      <c r="E131" s="37"/>
      <c r="F131" s="37"/>
      <c r="G131" s="37"/>
      <c r="H131" s="37"/>
      <c r="I131" s="37"/>
      <c r="J131" s="37"/>
      <c r="K131" s="37"/>
      <c r="L131" s="37"/>
      <c r="M131" s="37"/>
      <c r="N131" s="37"/>
      <c r="O131" s="37"/>
      <c r="P131" s="37"/>
      <c r="Q131" s="36"/>
      <c r="R131" s="37"/>
      <c r="S131" s="37"/>
      <c r="T131" s="37"/>
      <c r="U131" s="37"/>
      <c r="V131" s="37"/>
      <c r="W131" s="37"/>
      <c r="X131" s="37"/>
      <c r="Y131" s="37"/>
      <c r="Z131" s="37"/>
      <c r="AA131" s="37"/>
      <c r="AB131" s="37"/>
      <c r="AC131" s="37"/>
      <c r="AD131" s="37"/>
      <c r="AE131" s="36"/>
      <c r="AF131" s="37"/>
      <c r="AG131" s="37"/>
      <c r="AH131" s="37"/>
      <c r="AI131" s="37"/>
      <c r="AJ131" s="37"/>
      <c r="AK131" s="37"/>
      <c r="AL131" s="37"/>
      <c r="AM131" s="37"/>
      <c r="AN131" s="37"/>
      <c r="AO131" s="37"/>
      <c r="AQ131"/>
    </row>
    <row r="132" spans="2:41" ht="15" customHeight="1">
      <c r="B132" s="31" t="s">
        <v>26</v>
      </c>
      <c r="C132" s="30"/>
      <c r="D132" s="48">
        <v>4</v>
      </c>
      <c r="E132" s="69">
        <v>4</v>
      </c>
      <c r="F132" s="98">
        <v>1</v>
      </c>
      <c r="G132" s="48">
        <v>8</v>
      </c>
      <c r="H132" s="69">
        <v>7</v>
      </c>
      <c r="I132" s="98">
        <v>1</v>
      </c>
      <c r="J132" s="48">
        <v>14</v>
      </c>
      <c r="K132" s="69">
        <v>12</v>
      </c>
      <c r="L132" s="98">
        <v>1</v>
      </c>
      <c r="M132" s="48">
        <v>180680999.87</v>
      </c>
      <c r="N132" s="69">
        <v>280233210</v>
      </c>
      <c r="O132" s="98">
        <v>163943331</v>
      </c>
      <c r="P132" s="49">
        <v>624857540.87</v>
      </c>
      <c r="Q132" s="33"/>
      <c r="R132" s="48">
        <v>4</v>
      </c>
      <c r="S132" s="69">
        <v>4</v>
      </c>
      <c r="T132" s="98">
        <v>1</v>
      </c>
      <c r="U132" s="48">
        <v>8</v>
      </c>
      <c r="V132" s="69">
        <v>7</v>
      </c>
      <c r="W132" s="98">
        <v>1</v>
      </c>
      <c r="X132" s="48">
        <v>14</v>
      </c>
      <c r="Y132" s="69">
        <v>12</v>
      </c>
      <c r="Z132" s="98">
        <v>1</v>
      </c>
      <c r="AA132" s="48">
        <v>180680999.87</v>
      </c>
      <c r="AB132" s="69">
        <v>280233210</v>
      </c>
      <c r="AC132" s="98">
        <v>163943331</v>
      </c>
      <c r="AD132" s="49">
        <v>624857540.87</v>
      </c>
      <c r="AE132" s="33"/>
      <c r="AF132" s="48">
        <v>4</v>
      </c>
      <c r="AG132" s="69">
        <v>4</v>
      </c>
      <c r="AH132" s="98">
        <v>1</v>
      </c>
      <c r="AI132" s="48">
        <v>14</v>
      </c>
      <c r="AJ132" s="69">
        <v>12</v>
      </c>
      <c r="AK132" s="98">
        <v>1</v>
      </c>
      <c r="AL132" s="48">
        <v>175824155.94</v>
      </c>
      <c r="AM132" s="69">
        <v>241281047.01</v>
      </c>
      <c r="AN132" s="98">
        <v>80811496.20000005</v>
      </c>
      <c r="AO132" s="49">
        <v>497916699.1500001</v>
      </c>
    </row>
    <row r="133" spans="2:41" ht="12">
      <c r="B133" s="32" t="s">
        <v>27</v>
      </c>
      <c r="C133" s="30"/>
      <c r="D133" s="50">
        <v>7</v>
      </c>
      <c r="E133" s="70">
        <v>6</v>
      </c>
      <c r="F133" s="99">
        <v>4</v>
      </c>
      <c r="G133" s="50">
        <v>14</v>
      </c>
      <c r="H133" s="70">
        <v>13</v>
      </c>
      <c r="I133" s="99">
        <v>4</v>
      </c>
      <c r="J133" s="50">
        <v>15</v>
      </c>
      <c r="K133" s="70">
        <v>14</v>
      </c>
      <c r="L133" s="99">
        <v>4</v>
      </c>
      <c r="M133" s="50">
        <v>177030044</v>
      </c>
      <c r="N133" s="70">
        <v>283497832</v>
      </c>
      <c r="O133" s="99">
        <v>121378280</v>
      </c>
      <c r="P133" s="51">
        <v>581906156</v>
      </c>
      <c r="Q133" s="33"/>
      <c r="R133" s="50">
        <v>7</v>
      </c>
      <c r="S133" s="70">
        <v>5</v>
      </c>
      <c r="T133" s="99">
        <v>3</v>
      </c>
      <c r="U133" s="50">
        <v>14</v>
      </c>
      <c r="V133" s="70">
        <v>12</v>
      </c>
      <c r="W133" s="99">
        <v>1</v>
      </c>
      <c r="X133" s="50">
        <v>15</v>
      </c>
      <c r="Y133" s="70">
        <v>12</v>
      </c>
      <c r="Z133" s="99">
        <v>1</v>
      </c>
      <c r="AA133" s="50">
        <v>177030044</v>
      </c>
      <c r="AB133" s="70">
        <v>253718267</v>
      </c>
      <c r="AC133" s="99">
        <v>8619810</v>
      </c>
      <c r="AD133" s="51">
        <v>439368121</v>
      </c>
      <c r="AE133" s="33"/>
      <c r="AF133" s="50">
        <v>7</v>
      </c>
      <c r="AG133" s="70">
        <v>5</v>
      </c>
      <c r="AH133" s="99">
        <v>0</v>
      </c>
      <c r="AI133" s="50">
        <v>15</v>
      </c>
      <c r="AJ133" s="70">
        <v>12</v>
      </c>
      <c r="AK133" s="99">
        <v>0</v>
      </c>
      <c r="AL133" s="50">
        <v>165892690.68</v>
      </c>
      <c r="AM133" s="70">
        <v>222722804.29000002</v>
      </c>
      <c r="AN133" s="99">
        <v>0</v>
      </c>
      <c r="AO133" s="51">
        <v>388615494.96999997</v>
      </c>
    </row>
    <row r="134" spans="2:41" ht="12">
      <c r="B134" s="32" t="s">
        <v>35</v>
      </c>
      <c r="C134" s="30"/>
      <c r="D134" s="50">
        <v>3</v>
      </c>
      <c r="E134" s="70">
        <v>3</v>
      </c>
      <c r="F134" s="99">
        <v>1</v>
      </c>
      <c r="G134" s="50">
        <v>3</v>
      </c>
      <c r="H134" s="70">
        <v>3</v>
      </c>
      <c r="I134" s="99">
        <v>1</v>
      </c>
      <c r="J134" s="50">
        <v>3</v>
      </c>
      <c r="K134" s="70">
        <v>3</v>
      </c>
      <c r="L134" s="99">
        <v>1</v>
      </c>
      <c r="M134" s="50">
        <v>51072655</v>
      </c>
      <c r="N134" s="70">
        <v>52964846</v>
      </c>
      <c r="O134" s="99">
        <v>71361630</v>
      </c>
      <c r="P134" s="51">
        <v>175399131</v>
      </c>
      <c r="Q134" s="33"/>
      <c r="R134" s="50">
        <v>3</v>
      </c>
      <c r="S134" s="70">
        <v>3</v>
      </c>
      <c r="T134" s="99">
        <v>0</v>
      </c>
      <c r="U134" s="50">
        <v>3</v>
      </c>
      <c r="V134" s="70">
        <v>3</v>
      </c>
      <c r="W134" s="99">
        <v>0</v>
      </c>
      <c r="X134" s="50">
        <v>3</v>
      </c>
      <c r="Y134" s="70">
        <v>3</v>
      </c>
      <c r="Z134" s="99">
        <v>0</v>
      </c>
      <c r="AA134" s="50">
        <v>51072655</v>
      </c>
      <c r="AB134" s="70">
        <v>52964846</v>
      </c>
      <c r="AC134" s="99">
        <v>0</v>
      </c>
      <c r="AD134" s="51">
        <v>104037501</v>
      </c>
      <c r="AE134" s="33"/>
      <c r="AF134" s="50">
        <v>3</v>
      </c>
      <c r="AG134" s="70">
        <v>3</v>
      </c>
      <c r="AH134" s="99">
        <v>0</v>
      </c>
      <c r="AI134" s="50">
        <v>3</v>
      </c>
      <c r="AJ134" s="70">
        <v>3</v>
      </c>
      <c r="AK134" s="99">
        <v>0</v>
      </c>
      <c r="AL134" s="50">
        <v>51072655</v>
      </c>
      <c r="AM134" s="70">
        <v>50568343.239999995</v>
      </c>
      <c r="AN134" s="99">
        <v>0</v>
      </c>
      <c r="AO134" s="51">
        <v>101640998.24</v>
      </c>
    </row>
    <row r="135" spans="2:41" ht="12">
      <c r="B135" s="32" t="s">
        <v>1</v>
      </c>
      <c r="C135" s="30"/>
      <c r="D135" s="50">
        <v>3</v>
      </c>
      <c r="E135" s="70">
        <v>3</v>
      </c>
      <c r="F135" s="99">
        <v>0</v>
      </c>
      <c r="G135" s="50">
        <v>5</v>
      </c>
      <c r="H135" s="70">
        <v>5</v>
      </c>
      <c r="I135" s="99">
        <v>0</v>
      </c>
      <c r="J135" s="50">
        <v>9</v>
      </c>
      <c r="K135" s="70">
        <v>9</v>
      </c>
      <c r="L135" s="99">
        <v>0</v>
      </c>
      <c r="M135" s="50">
        <v>98468936</v>
      </c>
      <c r="N135" s="70">
        <v>296873029.45</v>
      </c>
      <c r="O135" s="99">
        <v>0</v>
      </c>
      <c r="P135" s="51">
        <v>395341965.45</v>
      </c>
      <c r="Q135" s="33"/>
      <c r="R135" s="50">
        <v>3</v>
      </c>
      <c r="S135" s="70">
        <v>3</v>
      </c>
      <c r="T135" s="99">
        <v>0</v>
      </c>
      <c r="U135" s="50">
        <v>5</v>
      </c>
      <c r="V135" s="70">
        <v>5</v>
      </c>
      <c r="W135" s="99">
        <v>0</v>
      </c>
      <c r="X135" s="50">
        <v>9</v>
      </c>
      <c r="Y135" s="70">
        <v>9</v>
      </c>
      <c r="Z135" s="99">
        <v>0</v>
      </c>
      <c r="AA135" s="50">
        <v>98468936</v>
      </c>
      <c r="AB135" s="70">
        <v>296873029.45</v>
      </c>
      <c r="AC135" s="99">
        <v>0</v>
      </c>
      <c r="AD135" s="51">
        <v>395341965.45</v>
      </c>
      <c r="AE135" s="33"/>
      <c r="AF135" s="50">
        <v>3</v>
      </c>
      <c r="AG135" s="70">
        <v>3</v>
      </c>
      <c r="AH135" s="99">
        <v>0</v>
      </c>
      <c r="AI135" s="50">
        <v>9</v>
      </c>
      <c r="AJ135" s="70">
        <v>9</v>
      </c>
      <c r="AK135" s="99">
        <v>0</v>
      </c>
      <c r="AL135" s="50">
        <v>98468936</v>
      </c>
      <c r="AM135" s="70">
        <v>152545493.08999997</v>
      </c>
      <c r="AN135" s="99">
        <v>0</v>
      </c>
      <c r="AO135" s="51">
        <v>251014429.08999997</v>
      </c>
    </row>
    <row r="136" spans="2:41" ht="12">
      <c r="B136" s="32" t="s">
        <v>2356</v>
      </c>
      <c r="C136" s="30"/>
      <c r="D136" s="50">
        <v>6</v>
      </c>
      <c r="E136" s="70">
        <v>5</v>
      </c>
      <c r="F136" s="99">
        <v>0</v>
      </c>
      <c r="G136" s="50">
        <v>9</v>
      </c>
      <c r="H136" s="70">
        <v>8</v>
      </c>
      <c r="I136" s="99">
        <v>0</v>
      </c>
      <c r="J136" s="50">
        <v>13</v>
      </c>
      <c r="K136" s="70">
        <v>9</v>
      </c>
      <c r="L136" s="99">
        <v>0</v>
      </c>
      <c r="M136" s="50">
        <v>124887651</v>
      </c>
      <c r="N136" s="70">
        <v>90627637.94</v>
      </c>
      <c r="O136" s="99">
        <v>0</v>
      </c>
      <c r="P136" s="51">
        <v>215515288.94</v>
      </c>
      <c r="Q136" s="40"/>
      <c r="R136" s="50">
        <v>6</v>
      </c>
      <c r="S136" s="70">
        <v>5</v>
      </c>
      <c r="T136" s="99">
        <v>0</v>
      </c>
      <c r="U136" s="50">
        <v>9</v>
      </c>
      <c r="V136" s="70">
        <v>7</v>
      </c>
      <c r="W136" s="99">
        <v>0</v>
      </c>
      <c r="X136" s="50">
        <v>13</v>
      </c>
      <c r="Y136" s="70">
        <v>7</v>
      </c>
      <c r="Z136" s="99">
        <v>0</v>
      </c>
      <c r="AA136" s="50">
        <v>124887651</v>
      </c>
      <c r="AB136" s="70">
        <v>61286384.94</v>
      </c>
      <c r="AC136" s="99">
        <v>0</v>
      </c>
      <c r="AD136" s="51">
        <v>186174035.94</v>
      </c>
      <c r="AE136" s="40"/>
      <c r="AF136" s="50">
        <v>6</v>
      </c>
      <c r="AG136" s="70">
        <v>4</v>
      </c>
      <c r="AH136" s="99">
        <v>0</v>
      </c>
      <c r="AI136" s="50">
        <v>13</v>
      </c>
      <c r="AJ136" s="70">
        <v>6</v>
      </c>
      <c r="AK136" s="99">
        <v>0</v>
      </c>
      <c r="AL136" s="50">
        <v>122371475.86</v>
      </c>
      <c r="AM136" s="70">
        <v>42575327.68000001</v>
      </c>
      <c r="AN136" s="99">
        <v>0</v>
      </c>
      <c r="AO136" s="51">
        <v>164946803.54000002</v>
      </c>
    </row>
    <row r="137" spans="2:41" ht="12">
      <c r="B137" s="32" t="s">
        <v>2363</v>
      </c>
      <c r="C137" s="30"/>
      <c r="D137" s="50">
        <v>4</v>
      </c>
      <c r="E137" s="70">
        <v>4</v>
      </c>
      <c r="F137" s="99">
        <v>0</v>
      </c>
      <c r="G137" s="50">
        <v>5</v>
      </c>
      <c r="H137" s="70">
        <v>5</v>
      </c>
      <c r="I137" s="99">
        <v>0</v>
      </c>
      <c r="J137" s="50">
        <v>5</v>
      </c>
      <c r="K137" s="70">
        <v>5</v>
      </c>
      <c r="L137" s="99">
        <v>0</v>
      </c>
      <c r="M137" s="50">
        <v>115749452</v>
      </c>
      <c r="N137" s="70">
        <v>86711489</v>
      </c>
      <c r="O137" s="99">
        <v>0</v>
      </c>
      <c r="P137" s="51">
        <v>202460941</v>
      </c>
      <c r="Q137" s="40"/>
      <c r="R137" s="50">
        <v>4</v>
      </c>
      <c r="S137" s="70">
        <v>2</v>
      </c>
      <c r="T137" s="99">
        <v>0</v>
      </c>
      <c r="U137" s="50">
        <v>5</v>
      </c>
      <c r="V137" s="70">
        <v>2</v>
      </c>
      <c r="W137" s="99">
        <v>0</v>
      </c>
      <c r="X137" s="50">
        <v>5</v>
      </c>
      <c r="Y137" s="70">
        <v>2</v>
      </c>
      <c r="Z137" s="99">
        <v>0</v>
      </c>
      <c r="AA137" s="50">
        <v>115749452</v>
      </c>
      <c r="AB137" s="70">
        <v>6760506</v>
      </c>
      <c r="AC137" s="99">
        <v>0</v>
      </c>
      <c r="AD137" s="51">
        <v>122509958</v>
      </c>
      <c r="AE137" s="40"/>
      <c r="AF137" s="50">
        <v>4</v>
      </c>
      <c r="AG137" s="70">
        <v>0</v>
      </c>
      <c r="AH137" s="99">
        <v>0</v>
      </c>
      <c r="AI137" s="50">
        <v>5</v>
      </c>
      <c r="AJ137" s="70">
        <v>0</v>
      </c>
      <c r="AK137" s="99">
        <v>0</v>
      </c>
      <c r="AL137" s="50">
        <v>86980687.21000001</v>
      </c>
      <c r="AM137" s="70">
        <v>0</v>
      </c>
      <c r="AN137" s="99">
        <v>0</v>
      </c>
      <c r="AO137" s="51">
        <v>86980687.21000001</v>
      </c>
    </row>
    <row r="138" spans="2:41" ht="12">
      <c r="B138" s="32" t="s">
        <v>2373</v>
      </c>
      <c r="C138" s="30"/>
      <c r="D138" s="50">
        <v>6</v>
      </c>
      <c r="E138" s="70">
        <v>2</v>
      </c>
      <c r="F138" s="99">
        <v>0</v>
      </c>
      <c r="G138" s="50">
        <v>9</v>
      </c>
      <c r="H138" s="70">
        <v>2</v>
      </c>
      <c r="I138" s="99">
        <v>0</v>
      </c>
      <c r="J138" s="50">
        <v>12</v>
      </c>
      <c r="K138" s="70">
        <v>1</v>
      </c>
      <c r="L138" s="99">
        <v>0</v>
      </c>
      <c r="M138" s="50">
        <v>159279570</v>
      </c>
      <c r="N138" s="70">
        <v>40261267</v>
      </c>
      <c r="O138" s="99">
        <v>0</v>
      </c>
      <c r="P138" s="51">
        <v>199540837</v>
      </c>
      <c r="Q138" s="40"/>
      <c r="R138" s="50">
        <v>6</v>
      </c>
      <c r="S138" s="70">
        <v>0</v>
      </c>
      <c r="T138" s="99">
        <v>0</v>
      </c>
      <c r="U138" s="50">
        <v>9</v>
      </c>
      <c r="V138" s="70">
        <v>0</v>
      </c>
      <c r="W138" s="99">
        <v>0</v>
      </c>
      <c r="X138" s="50">
        <v>12</v>
      </c>
      <c r="Y138" s="70">
        <v>0</v>
      </c>
      <c r="Z138" s="99">
        <v>0</v>
      </c>
      <c r="AA138" s="50">
        <v>159279570</v>
      </c>
      <c r="AB138" s="70">
        <v>25011741</v>
      </c>
      <c r="AC138" s="99">
        <v>0</v>
      </c>
      <c r="AD138" s="51">
        <v>184291311</v>
      </c>
      <c r="AE138" s="40"/>
      <c r="AF138" s="50">
        <v>6</v>
      </c>
      <c r="AG138" s="70">
        <v>0</v>
      </c>
      <c r="AH138" s="99">
        <v>0</v>
      </c>
      <c r="AI138" s="50">
        <v>11</v>
      </c>
      <c r="AJ138" s="70">
        <v>0</v>
      </c>
      <c r="AK138" s="99">
        <v>0</v>
      </c>
      <c r="AL138" s="50">
        <v>101824269.71000001</v>
      </c>
      <c r="AM138" s="70">
        <v>0</v>
      </c>
      <c r="AN138" s="99">
        <v>0</v>
      </c>
      <c r="AO138" s="51">
        <v>101824269.71000001</v>
      </c>
    </row>
    <row r="139" spans="2:41" ht="12">
      <c r="B139" s="32" t="s">
        <v>2378</v>
      </c>
      <c r="C139" s="30"/>
      <c r="D139" s="50">
        <v>5</v>
      </c>
      <c r="E139" s="70">
        <v>1</v>
      </c>
      <c r="F139" s="99">
        <v>0</v>
      </c>
      <c r="G139" s="50">
        <v>10</v>
      </c>
      <c r="H139" s="70">
        <v>1</v>
      </c>
      <c r="I139" s="99">
        <v>0</v>
      </c>
      <c r="J139" s="50">
        <v>15</v>
      </c>
      <c r="K139" s="70">
        <v>0</v>
      </c>
      <c r="L139" s="99">
        <v>0</v>
      </c>
      <c r="M139" s="50">
        <v>380329790.94</v>
      </c>
      <c r="N139" s="70">
        <v>23994466.06</v>
      </c>
      <c r="O139" s="99">
        <v>0</v>
      </c>
      <c r="P139" s="51">
        <v>404324257</v>
      </c>
      <c r="Q139" s="40"/>
      <c r="R139" s="50">
        <v>5</v>
      </c>
      <c r="S139" s="70">
        <v>0</v>
      </c>
      <c r="T139" s="99">
        <v>0</v>
      </c>
      <c r="U139" s="50">
        <v>9</v>
      </c>
      <c r="V139" s="70">
        <v>0</v>
      </c>
      <c r="W139" s="99">
        <v>0</v>
      </c>
      <c r="X139" s="50">
        <v>13</v>
      </c>
      <c r="Y139" s="70">
        <v>0</v>
      </c>
      <c r="Z139" s="99">
        <v>0</v>
      </c>
      <c r="AA139" s="50">
        <v>296452988.94</v>
      </c>
      <c r="AB139" s="70">
        <v>23994466.06</v>
      </c>
      <c r="AC139" s="99">
        <v>0</v>
      </c>
      <c r="AD139" s="51">
        <v>320447455</v>
      </c>
      <c r="AE139" s="40"/>
      <c r="AF139" s="50">
        <v>4</v>
      </c>
      <c r="AG139" s="70">
        <v>0</v>
      </c>
      <c r="AH139" s="99">
        <v>0</v>
      </c>
      <c r="AI139" s="50">
        <v>12</v>
      </c>
      <c r="AJ139" s="70">
        <v>0</v>
      </c>
      <c r="AK139" s="99">
        <v>0</v>
      </c>
      <c r="AL139" s="50">
        <v>109951561.88000001</v>
      </c>
      <c r="AM139" s="70">
        <v>0</v>
      </c>
      <c r="AN139" s="99">
        <v>0</v>
      </c>
      <c r="AO139" s="51">
        <v>109951561.88000001</v>
      </c>
    </row>
    <row r="140" spans="2:41" ht="12">
      <c r="B140" s="32" t="s">
        <v>2311</v>
      </c>
      <c r="C140" s="30"/>
      <c r="D140" s="50">
        <v>14</v>
      </c>
      <c r="E140" s="70">
        <v>0</v>
      </c>
      <c r="F140" s="99">
        <v>0</v>
      </c>
      <c r="G140" s="50">
        <v>7</v>
      </c>
      <c r="H140" s="70">
        <v>0</v>
      </c>
      <c r="I140" s="99">
        <v>0</v>
      </c>
      <c r="J140" s="50">
        <v>11</v>
      </c>
      <c r="K140" s="70">
        <v>0</v>
      </c>
      <c r="L140" s="99">
        <v>0</v>
      </c>
      <c r="M140" s="50">
        <v>254454201</v>
      </c>
      <c r="N140" s="70">
        <v>0</v>
      </c>
      <c r="O140" s="99">
        <v>0</v>
      </c>
      <c r="P140" s="51">
        <v>254454201</v>
      </c>
      <c r="Q140" s="40"/>
      <c r="R140" s="50">
        <v>1</v>
      </c>
      <c r="S140" s="70">
        <v>0</v>
      </c>
      <c r="T140" s="99">
        <v>0</v>
      </c>
      <c r="U140" s="50">
        <v>1</v>
      </c>
      <c r="V140" s="70">
        <v>0</v>
      </c>
      <c r="W140" s="99">
        <v>0</v>
      </c>
      <c r="X140" s="50">
        <v>1</v>
      </c>
      <c r="Y140" s="70">
        <v>0</v>
      </c>
      <c r="Z140" s="99">
        <v>0</v>
      </c>
      <c r="AA140" s="50">
        <v>15699304</v>
      </c>
      <c r="AB140" s="70">
        <v>0</v>
      </c>
      <c r="AC140" s="99">
        <v>0</v>
      </c>
      <c r="AD140" s="51">
        <v>15699304</v>
      </c>
      <c r="AE140" s="40"/>
      <c r="AF140" s="50">
        <v>0</v>
      </c>
      <c r="AG140" s="70">
        <v>0</v>
      </c>
      <c r="AH140" s="99">
        <v>0</v>
      </c>
      <c r="AI140" s="50">
        <v>0</v>
      </c>
      <c r="AJ140" s="70">
        <v>0</v>
      </c>
      <c r="AK140" s="99">
        <v>0</v>
      </c>
      <c r="AL140" s="50">
        <v>0</v>
      </c>
      <c r="AM140" s="70">
        <v>0</v>
      </c>
      <c r="AN140" s="99">
        <v>0</v>
      </c>
      <c r="AO140" s="51">
        <v>0</v>
      </c>
    </row>
    <row r="141" spans="2:41" ht="12">
      <c r="B141" s="7" t="s">
        <v>2219</v>
      </c>
      <c r="C141" s="30"/>
      <c r="D141" s="50">
        <v>0</v>
      </c>
      <c r="E141" s="70">
        <v>0</v>
      </c>
      <c r="F141" s="99">
        <v>0</v>
      </c>
      <c r="G141" s="50">
        <v>0</v>
      </c>
      <c r="H141" s="70">
        <v>0</v>
      </c>
      <c r="I141" s="99">
        <v>0</v>
      </c>
      <c r="J141" s="50">
        <v>0</v>
      </c>
      <c r="K141" s="70">
        <v>0</v>
      </c>
      <c r="L141" s="99">
        <v>0</v>
      </c>
      <c r="M141" s="50">
        <v>0</v>
      </c>
      <c r="N141" s="70">
        <v>0</v>
      </c>
      <c r="O141" s="99">
        <v>0</v>
      </c>
      <c r="P141" s="51">
        <v>0</v>
      </c>
      <c r="Q141" s="40"/>
      <c r="R141" s="50">
        <v>0</v>
      </c>
      <c r="S141" s="70">
        <v>0</v>
      </c>
      <c r="T141" s="99">
        <v>0</v>
      </c>
      <c r="U141" s="50">
        <v>0</v>
      </c>
      <c r="V141" s="70">
        <v>0</v>
      </c>
      <c r="W141" s="99">
        <v>0</v>
      </c>
      <c r="X141" s="50">
        <v>0</v>
      </c>
      <c r="Y141" s="70">
        <v>0</v>
      </c>
      <c r="Z141" s="99">
        <v>0</v>
      </c>
      <c r="AA141" s="50">
        <v>0</v>
      </c>
      <c r="AB141" s="70">
        <v>0</v>
      </c>
      <c r="AC141" s="99">
        <v>0</v>
      </c>
      <c r="AD141" s="51">
        <v>0</v>
      </c>
      <c r="AE141" s="40"/>
      <c r="AF141" s="50">
        <v>0</v>
      </c>
      <c r="AG141" s="70">
        <v>0</v>
      </c>
      <c r="AH141" s="99">
        <v>0</v>
      </c>
      <c r="AI141" s="50">
        <v>0</v>
      </c>
      <c r="AJ141" s="70">
        <v>0</v>
      </c>
      <c r="AK141" s="99">
        <v>0</v>
      </c>
      <c r="AL141" s="50">
        <v>0</v>
      </c>
      <c r="AM141" s="70">
        <v>0</v>
      </c>
      <c r="AN141" s="99">
        <v>0</v>
      </c>
      <c r="AO141" s="51">
        <v>0</v>
      </c>
    </row>
    <row r="142" spans="2:41" ht="13.5" customHeight="1">
      <c r="B142" s="56" t="s">
        <v>2333</v>
      </c>
      <c r="C142" s="30"/>
      <c r="D142" s="57">
        <v>14</v>
      </c>
      <c r="E142" s="71">
        <v>10</v>
      </c>
      <c r="F142" s="100">
        <v>5</v>
      </c>
      <c r="G142" s="57">
        <v>70</v>
      </c>
      <c r="H142" s="71">
        <v>44</v>
      </c>
      <c r="I142" s="100">
        <v>6</v>
      </c>
      <c r="J142" s="57">
        <v>97</v>
      </c>
      <c r="K142" s="71">
        <v>53</v>
      </c>
      <c r="L142" s="100">
        <v>6</v>
      </c>
      <c r="M142" s="57">
        <v>1541953299.81</v>
      </c>
      <c r="N142" s="71">
        <v>1155163777.45</v>
      </c>
      <c r="O142" s="100">
        <v>356683241</v>
      </c>
      <c r="P142" s="58">
        <v>3053800318.26</v>
      </c>
      <c r="Q142" s="41"/>
      <c r="R142" s="57">
        <v>10</v>
      </c>
      <c r="S142" s="71">
        <v>10</v>
      </c>
      <c r="T142" s="100">
        <v>4</v>
      </c>
      <c r="U142" s="57">
        <v>63</v>
      </c>
      <c r="V142" s="71">
        <v>36</v>
      </c>
      <c r="W142" s="100">
        <v>2</v>
      </c>
      <c r="X142" s="57">
        <v>85</v>
      </c>
      <c r="Y142" s="71">
        <v>45</v>
      </c>
      <c r="Z142" s="100">
        <v>2</v>
      </c>
      <c r="AA142" s="57">
        <v>1219321600.81</v>
      </c>
      <c r="AB142" s="71">
        <v>1000842450.45</v>
      </c>
      <c r="AC142" s="100">
        <v>172563141</v>
      </c>
      <c r="AD142" s="58">
        <v>2392727192.26</v>
      </c>
      <c r="AE142" s="41"/>
      <c r="AF142" s="57">
        <v>10</v>
      </c>
      <c r="AG142" s="71">
        <v>9</v>
      </c>
      <c r="AH142" s="100">
        <v>1</v>
      </c>
      <c r="AI142" s="57">
        <v>82</v>
      </c>
      <c r="AJ142" s="71">
        <v>42</v>
      </c>
      <c r="AK142" s="100">
        <v>1</v>
      </c>
      <c r="AL142" s="57">
        <v>912386432.2800001</v>
      </c>
      <c r="AM142" s="71">
        <v>709693015.31</v>
      </c>
      <c r="AN142" s="100">
        <v>80811496.20000005</v>
      </c>
      <c r="AO142" s="58">
        <v>1702890943.7900002</v>
      </c>
    </row>
    <row r="143" spans="6:43" ht="12">
      <c r="F143" s="4"/>
      <c r="I143" s="4"/>
      <c r="L143" s="4"/>
      <c r="O143" s="4"/>
      <c r="T143" s="4"/>
      <c r="W143" s="4"/>
      <c r="Z143" s="4"/>
      <c r="AC143" s="4"/>
      <c r="AH143" s="4"/>
      <c r="AK143" s="4"/>
      <c r="AN143" s="4"/>
      <c r="AQ143" s="38"/>
    </row>
    <row r="144" spans="2:43" s="38" customFormat="1" ht="20.25" customHeight="1">
      <c r="B144" s="35" t="s">
        <v>2343</v>
      </c>
      <c r="C144" s="36"/>
      <c r="D144" s="37"/>
      <c r="E144" s="37"/>
      <c r="F144" s="37"/>
      <c r="G144" s="37"/>
      <c r="H144" s="37"/>
      <c r="I144" s="37"/>
      <c r="J144" s="37"/>
      <c r="K144" s="37"/>
      <c r="L144" s="37"/>
      <c r="M144" s="37"/>
      <c r="N144" s="37"/>
      <c r="O144" s="37"/>
      <c r="P144" s="37"/>
      <c r="Q144" s="36"/>
      <c r="R144" s="37"/>
      <c r="S144" s="37"/>
      <c r="T144" s="37"/>
      <c r="U144" s="37"/>
      <c r="V144" s="37"/>
      <c r="W144" s="37"/>
      <c r="X144" s="37"/>
      <c r="Y144" s="37"/>
      <c r="Z144" s="37"/>
      <c r="AA144" s="37"/>
      <c r="AB144" s="37"/>
      <c r="AC144" s="37"/>
      <c r="AD144" s="37"/>
      <c r="AE144" s="36"/>
      <c r="AF144" s="37"/>
      <c r="AG144" s="37"/>
      <c r="AH144" s="37"/>
      <c r="AI144" s="37"/>
      <c r="AJ144" s="37"/>
      <c r="AK144" s="37"/>
      <c r="AL144" s="37"/>
      <c r="AM144" s="37"/>
      <c r="AN144" s="37"/>
      <c r="AO144" s="37"/>
      <c r="AQ144"/>
    </row>
    <row r="145" spans="2:41" ht="15" customHeight="1">
      <c r="B145" s="31" t="s">
        <v>26</v>
      </c>
      <c r="C145" s="30"/>
      <c r="D145" s="48">
        <v>4</v>
      </c>
      <c r="E145" s="69">
        <v>3</v>
      </c>
      <c r="F145" s="98">
        <v>0</v>
      </c>
      <c r="G145" s="48">
        <v>8</v>
      </c>
      <c r="H145" s="69">
        <v>4</v>
      </c>
      <c r="I145" s="98">
        <v>0</v>
      </c>
      <c r="J145" s="48">
        <v>8</v>
      </c>
      <c r="K145" s="69">
        <v>5</v>
      </c>
      <c r="L145" s="98">
        <v>0</v>
      </c>
      <c r="M145" s="48">
        <v>41383515</v>
      </c>
      <c r="N145" s="69">
        <v>18853109</v>
      </c>
      <c r="O145" s="98">
        <v>0</v>
      </c>
      <c r="P145" s="49">
        <v>60236624</v>
      </c>
      <c r="Q145" s="33"/>
      <c r="R145" s="48">
        <v>4</v>
      </c>
      <c r="S145" s="69">
        <v>3</v>
      </c>
      <c r="T145" s="98">
        <v>0</v>
      </c>
      <c r="U145" s="48">
        <v>8</v>
      </c>
      <c r="V145" s="69">
        <v>4</v>
      </c>
      <c r="W145" s="98">
        <v>0</v>
      </c>
      <c r="X145" s="48">
        <v>8</v>
      </c>
      <c r="Y145" s="69">
        <v>5</v>
      </c>
      <c r="Z145" s="98">
        <v>0</v>
      </c>
      <c r="AA145" s="48">
        <v>41383515</v>
      </c>
      <c r="AB145" s="69">
        <v>18853109</v>
      </c>
      <c r="AC145" s="98">
        <v>0</v>
      </c>
      <c r="AD145" s="49">
        <v>60236624</v>
      </c>
      <c r="AE145" s="33"/>
      <c r="AF145" s="48">
        <v>4</v>
      </c>
      <c r="AG145" s="69">
        <v>3</v>
      </c>
      <c r="AH145" s="98">
        <v>0</v>
      </c>
      <c r="AI145" s="48">
        <v>8</v>
      </c>
      <c r="AJ145" s="69">
        <v>5</v>
      </c>
      <c r="AK145" s="98">
        <v>0</v>
      </c>
      <c r="AL145" s="48">
        <v>37753277</v>
      </c>
      <c r="AM145" s="69">
        <v>18774384.46</v>
      </c>
      <c r="AN145" s="98">
        <v>0</v>
      </c>
      <c r="AO145" s="49">
        <v>56527661.46</v>
      </c>
    </row>
    <row r="146" spans="2:41" ht="12">
      <c r="B146" s="32" t="s">
        <v>27</v>
      </c>
      <c r="C146" s="30"/>
      <c r="D146" s="50">
        <v>10</v>
      </c>
      <c r="E146" s="70">
        <v>8</v>
      </c>
      <c r="F146" s="99">
        <v>0</v>
      </c>
      <c r="G146" s="50">
        <v>14</v>
      </c>
      <c r="H146" s="70">
        <v>9</v>
      </c>
      <c r="I146" s="99">
        <v>0</v>
      </c>
      <c r="J146" s="50">
        <v>14</v>
      </c>
      <c r="K146" s="70">
        <v>11</v>
      </c>
      <c r="L146" s="99">
        <v>0</v>
      </c>
      <c r="M146" s="50">
        <v>120685521</v>
      </c>
      <c r="N146" s="70">
        <v>74873234.7</v>
      </c>
      <c r="O146" s="99">
        <v>0</v>
      </c>
      <c r="P146" s="51">
        <v>195558755.7</v>
      </c>
      <c r="Q146" s="33"/>
      <c r="R146" s="50">
        <v>10</v>
      </c>
      <c r="S146" s="70">
        <v>7</v>
      </c>
      <c r="T146" s="99">
        <v>0</v>
      </c>
      <c r="U146" s="50">
        <v>14</v>
      </c>
      <c r="V146" s="70">
        <v>8</v>
      </c>
      <c r="W146" s="99">
        <v>0</v>
      </c>
      <c r="X146" s="50">
        <v>14</v>
      </c>
      <c r="Y146" s="70">
        <v>10</v>
      </c>
      <c r="Z146" s="99">
        <v>0</v>
      </c>
      <c r="AA146" s="50">
        <v>120685521</v>
      </c>
      <c r="AB146" s="70">
        <v>73603395.7</v>
      </c>
      <c r="AC146" s="99">
        <v>0</v>
      </c>
      <c r="AD146" s="51">
        <v>194288916.7</v>
      </c>
      <c r="AE146" s="33"/>
      <c r="AF146" s="50">
        <v>10</v>
      </c>
      <c r="AG146" s="70">
        <v>7</v>
      </c>
      <c r="AH146" s="99">
        <v>0</v>
      </c>
      <c r="AI146" s="50">
        <v>14</v>
      </c>
      <c r="AJ146" s="70">
        <v>9</v>
      </c>
      <c r="AK146" s="99">
        <v>0</v>
      </c>
      <c r="AL146" s="50">
        <v>116899861.36</v>
      </c>
      <c r="AM146" s="70">
        <v>61017245.038</v>
      </c>
      <c r="AN146" s="99">
        <v>0</v>
      </c>
      <c r="AO146" s="51">
        <v>177917106.398</v>
      </c>
    </row>
    <row r="147" spans="2:41" ht="12">
      <c r="B147" s="32" t="s">
        <v>35</v>
      </c>
      <c r="C147" s="30"/>
      <c r="D147" s="50">
        <v>8</v>
      </c>
      <c r="E147" s="70">
        <v>7</v>
      </c>
      <c r="F147" s="99">
        <v>1</v>
      </c>
      <c r="G147" s="50">
        <v>13</v>
      </c>
      <c r="H147" s="70">
        <v>11</v>
      </c>
      <c r="I147" s="99">
        <v>1</v>
      </c>
      <c r="J147" s="50">
        <v>13</v>
      </c>
      <c r="K147" s="70">
        <v>12</v>
      </c>
      <c r="L147" s="99">
        <v>2</v>
      </c>
      <c r="M147" s="50">
        <v>73782577</v>
      </c>
      <c r="N147" s="70">
        <v>104134099.3808</v>
      </c>
      <c r="O147" s="99">
        <v>60056644.78</v>
      </c>
      <c r="P147" s="51">
        <v>237973321.16079998</v>
      </c>
      <c r="Q147" s="33"/>
      <c r="R147" s="50">
        <v>8</v>
      </c>
      <c r="S147" s="70">
        <v>6</v>
      </c>
      <c r="T147" s="99">
        <v>1</v>
      </c>
      <c r="U147" s="50">
        <v>13</v>
      </c>
      <c r="V147" s="70">
        <v>10</v>
      </c>
      <c r="W147" s="99">
        <v>1</v>
      </c>
      <c r="X147" s="50">
        <v>13</v>
      </c>
      <c r="Y147" s="70">
        <v>12</v>
      </c>
      <c r="Z147" s="99">
        <v>1</v>
      </c>
      <c r="AA147" s="50">
        <v>73782577</v>
      </c>
      <c r="AB147" s="70">
        <v>101715423.083076</v>
      </c>
      <c r="AC147" s="99">
        <v>27940473.590544</v>
      </c>
      <c r="AD147" s="51">
        <v>203438473.67362</v>
      </c>
      <c r="AE147" s="33"/>
      <c r="AF147" s="50">
        <v>8</v>
      </c>
      <c r="AG147" s="70">
        <v>6</v>
      </c>
      <c r="AH147" s="99">
        <v>1</v>
      </c>
      <c r="AI147" s="50">
        <v>13</v>
      </c>
      <c r="AJ147" s="70">
        <v>12</v>
      </c>
      <c r="AK147" s="99">
        <v>1</v>
      </c>
      <c r="AL147" s="50">
        <v>73510581.24</v>
      </c>
      <c r="AM147" s="70">
        <v>88144476.92439999</v>
      </c>
      <c r="AN147" s="99">
        <v>18312933.6</v>
      </c>
      <c r="AO147" s="51">
        <v>179967991.76439998</v>
      </c>
    </row>
    <row r="148" spans="2:41" ht="12">
      <c r="B148" s="32" t="s">
        <v>1</v>
      </c>
      <c r="C148" s="30"/>
      <c r="D148" s="50">
        <v>12</v>
      </c>
      <c r="E148" s="70">
        <v>12</v>
      </c>
      <c r="F148" s="99">
        <v>1</v>
      </c>
      <c r="G148" s="50">
        <v>17</v>
      </c>
      <c r="H148" s="70">
        <v>16</v>
      </c>
      <c r="I148" s="99">
        <v>1</v>
      </c>
      <c r="J148" s="50">
        <v>17</v>
      </c>
      <c r="K148" s="70">
        <v>21</v>
      </c>
      <c r="L148" s="99">
        <v>1</v>
      </c>
      <c r="M148" s="50">
        <v>146575993</v>
      </c>
      <c r="N148" s="70">
        <v>159584187.35</v>
      </c>
      <c r="O148" s="99">
        <v>69602206</v>
      </c>
      <c r="P148" s="51">
        <v>375762386.34999996</v>
      </c>
      <c r="Q148" s="33"/>
      <c r="R148" s="50">
        <v>12</v>
      </c>
      <c r="S148" s="70">
        <v>12</v>
      </c>
      <c r="T148" s="99">
        <v>1</v>
      </c>
      <c r="U148" s="50">
        <v>17</v>
      </c>
      <c r="V148" s="70">
        <v>16</v>
      </c>
      <c r="W148" s="99">
        <v>1</v>
      </c>
      <c r="X148" s="50">
        <v>17</v>
      </c>
      <c r="Y148" s="70">
        <v>21</v>
      </c>
      <c r="Z148" s="99">
        <v>1</v>
      </c>
      <c r="AA148" s="50">
        <v>146575993</v>
      </c>
      <c r="AB148" s="70">
        <v>159584187.35</v>
      </c>
      <c r="AC148" s="99">
        <v>69602206</v>
      </c>
      <c r="AD148" s="51">
        <v>375762386.34999996</v>
      </c>
      <c r="AE148" s="33"/>
      <c r="AF148" s="50">
        <v>12</v>
      </c>
      <c r="AG148" s="70">
        <v>12</v>
      </c>
      <c r="AH148" s="99">
        <v>1</v>
      </c>
      <c r="AI148" s="50">
        <v>17</v>
      </c>
      <c r="AJ148" s="70">
        <v>21</v>
      </c>
      <c r="AK148" s="99">
        <v>1</v>
      </c>
      <c r="AL148" s="50">
        <v>144538965.61</v>
      </c>
      <c r="AM148" s="70">
        <v>131190706.61000001</v>
      </c>
      <c r="AN148" s="99">
        <v>15296931.519999996</v>
      </c>
      <c r="AO148" s="51">
        <v>291026603.73999995</v>
      </c>
    </row>
    <row r="149" spans="2:41" ht="12">
      <c r="B149" s="32" t="s">
        <v>2356</v>
      </c>
      <c r="C149" s="30"/>
      <c r="D149" s="50">
        <v>11</v>
      </c>
      <c r="E149" s="70">
        <v>10</v>
      </c>
      <c r="F149" s="99">
        <v>0</v>
      </c>
      <c r="G149" s="50">
        <v>14</v>
      </c>
      <c r="H149" s="70">
        <v>13</v>
      </c>
      <c r="I149" s="99">
        <v>0</v>
      </c>
      <c r="J149" s="50">
        <v>16</v>
      </c>
      <c r="K149" s="70">
        <v>14</v>
      </c>
      <c r="L149" s="99">
        <v>0</v>
      </c>
      <c r="M149" s="50">
        <v>220911960.16504258</v>
      </c>
      <c r="N149" s="70">
        <v>307198117.4128841</v>
      </c>
      <c r="O149" s="99">
        <v>0</v>
      </c>
      <c r="P149" s="51">
        <v>528110077.57792675</v>
      </c>
      <c r="Q149" s="40"/>
      <c r="R149" s="50">
        <v>11</v>
      </c>
      <c r="S149" s="70">
        <v>10</v>
      </c>
      <c r="T149" s="99">
        <v>0</v>
      </c>
      <c r="U149" s="50">
        <v>14</v>
      </c>
      <c r="V149" s="70">
        <v>13</v>
      </c>
      <c r="W149" s="99">
        <v>0</v>
      </c>
      <c r="X149" s="50">
        <v>16</v>
      </c>
      <c r="Y149" s="70">
        <v>15</v>
      </c>
      <c r="Z149" s="99">
        <v>0</v>
      </c>
      <c r="AA149" s="50">
        <v>220911960.16504258</v>
      </c>
      <c r="AB149" s="70">
        <v>307198117.4128841</v>
      </c>
      <c r="AC149" s="99">
        <v>0</v>
      </c>
      <c r="AD149" s="51">
        <v>528110077.57792675</v>
      </c>
      <c r="AE149" s="40"/>
      <c r="AF149" s="50">
        <v>11</v>
      </c>
      <c r="AG149" s="70">
        <v>10</v>
      </c>
      <c r="AH149" s="99">
        <v>0</v>
      </c>
      <c r="AI149" s="50">
        <v>16</v>
      </c>
      <c r="AJ149" s="70">
        <v>14</v>
      </c>
      <c r="AK149" s="99">
        <v>0</v>
      </c>
      <c r="AL149" s="50">
        <v>214266027.4122786</v>
      </c>
      <c r="AM149" s="70">
        <v>129764226.6581214</v>
      </c>
      <c r="AN149" s="99">
        <v>0</v>
      </c>
      <c r="AO149" s="51">
        <v>344030254.0704</v>
      </c>
    </row>
    <row r="150" spans="2:41" ht="12">
      <c r="B150" s="32" t="s">
        <v>2363</v>
      </c>
      <c r="C150" s="30"/>
      <c r="D150" s="50">
        <v>12</v>
      </c>
      <c r="E150" s="70">
        <v>12</v>
      </c>
      <c r="F150" s="99">
        <v>0</v>
      </c>
      <c r="G150" s="50">
        <v>14</v>
      </c>
      <c r="H150" s="70">
        <v>13</v>
      </c>
      <c r="I150" s="99">
        <v>0</v>
      </c>
      <c r="J150" s="50">
        <v>15</v>
      </c>
      <c r="K150" s="70">
        <v>16</v>
      </c>
      <c r="L150" s="99">
        <v>0</v>
      </c>
      <c r="M150" s="50">
        <v>151767935.11181378</v>
      </c>
      <c r="N150" s="70">
        <v>92775755.83779758</v>
      </c>
      <c r="O150" s="99">
        <v>0</v>
      </c>
      <c r="P150" s="51">
        <v>244543690.9496114</v>
      </c>
      <c r="Q150" s="40"/>
      <c r="R150" s="50">
        <v>12</v>
      </c>
      <c r="S150" s="70">
        <v>8</v>
      </c>
      <c r="T150" s="99">
        <v>0</v>
      </c>
      <c r="U150" s="50">
        <v>14</v>
      </c>
      <c r="V150" s="70">
        <v>7</v>
      </c>
      <c r="W150" s="99">
        <v>0</v>
      </c>
      <c r="X150" s="50">
        <v>15</v>
      </c>
      <c r="Y150" s="70">
        <v>8</v>
      </c>
      <c r="Z150" s="99">
        <v>0</v>
      </c>
      <c r="AA150" s="50">
        <v>151767935.11181378</v>
      </c>
      <c r="AB150" s="70">
        <v>51490076.1485976</v>
      </c>
      <c r="AC150" s="99">
        <v>0</v>
      </c>
      <c r="AD150" s="51">
        <v>203258011.2604114</v>
      </c>
      <c r="AE150" s="40"/>
      <c r="AF150" s="50">
        <v>12</v>
      </c>
      <c r="AG150" s="70">
        <v>5</v>
      </c>
      <c r="AH150" s="99">
        <v>0</v>
      </c>
      <c r="AI150" s="50">
        <v>15</v>
      </c>
      <c r="AJ150" s="70">
        <v>6</v>
      </c>
      <c r="AK150" s="99">
        <v>0</v>
      </c>
      <c r="AL150" s="50">
        <v>143433839.6039698</v>
      </c>
      <c r="AM150" s="70">
        <v>9402130.156426175</v>
      </c>
      <c r="AN150" s="99">
        <v>0</v>
      </c>
      <c r="AO150" s="51">
        <v>152835969.760396</v>
      </c>
    </row>
    <row r="151" spans="2:41" ht="12">
      <c r="B151" s="32" t="s">
        <v>2373</v>
      </c>
      <c r="C151" s="30"/>
      <c r="D151" s="50">
        <v>8</v>
      </c>
      <c r="E151" s="70">
        <v>5</v>
      </c>
      <c r="F151" s="99">
        <v>0</v>
      </c>
      <c r="G151" s="50">
        <v>11</v>
      </c>
      <c r="H151" s="70">
        <v>5</v>
      </c>
      <c r="I151" s="99">
        <v>0</v>
      </c>
      <c r="J151" s="50">
        <v>11</v>
      </c>
      <c r="K151" s="70">
        <v>4</v>
      </c>
      <c r="L151" s="99">
        <v>0</v>
      </c>
      <c r="M151" s="50">
        <v>128196424.88894</v>
      </c>
      <c r="N151" s="70">
        <v>58574356.0688</v>
      </c>
      <c r="O151" s="99">
        <v>0</v>
      </c>
      <c r="P151" s="51">
        <v>186770780.95774</v>
      </c>
      <c r="Q151" s="40"/>
      <c r="R151" s="50">
        <v>8</v>
      </c>
      <c r="S151" s="70">
        <v>0</v>
      </c>
      <c r="T151" s="99">
        <v>0</v>
      </c>
      <c r="U151" s="50">
        <v>11</v>
      </c>
      <c r="V151" s="70">
        <v>0</v>
      </c>
      <c r="W151" s="99">
        <v>0</v>
      </c>
      <c r="X151" s="50">
        <v>11</v>
      </c>
      <c r="Y151" s="70">
        <v>0</v>
      </c>
      <c r="Z151" s="99">
        <v>0</v>
      </c>
      <c r="AA151" s="50">
        <v>128196424.88894</v>
      </c>
      <c r="AB151" s="70">
        <v>0</v>
      </c>
      <c r="AC151" s="99">
        <v>0</v>
      </c>
      <c r="AD151" s="51">
        <v>128196424.88894</v>
      </c>
      <c r="AE151" s="40"/>
      <c r="AF151" s="50">
        <v>8</v>
      </c>
      <c r="AG151" s="70">
        <v>0</v>
      </c>
      <c r="AH151" s="99">
        <v>0</v>
      </c>
      <c r="AI151" s="50">
        <v>11</v>
      </c>
      <c r="AJ151" s="70">
        <v>0</v>
      </c>
      <c r="AK151" s="99">
        <v>0</v>
      </c>
      <c r="AL151" s="50">
        <v>94013239.99000001</v>
      </c>
      <c r="AM151" s="70">
        <v>0</v>
      </c>
      <c r="AN151" s="99">
        <v>0</v>
      </c>
      <c r="AO151" s="51">
        <v>94013239.99000001</v>
      </c>
    </row>
    <row r="152" spans="2:41" ht="12">
      <c r="B152" s="32" t="s">
        <v>2378</v>
      </c>
      <c r="C152" s="30"/>
      <c r="D152" s="50">
        <v>13</v>
      </c>
      <c r="E152" s="70">
        <v>1</v>
      </c>
      <c r="F152" s="99">
        <v>0</v>
      </c>
      <c r="G152" s="50">
        <v>17</v>
      </c>
      <c r="H152" s="70">
        <v>1</v>
      </c>
      <c r="I152" s="99">
        <v>0</v>
      </c>
      <c r="J152" s="50">
        <v>30</v>
      </c>
      <c r="K152" s="70">
        <v>0</v>
      </c>
      <c r="L152" s="99">
        <v>0</v>
      </c>
      <c r="M152" s="50">
        <v>759479708.6318</v>
      </c>
      <c r="N152" s="70">
        <v>14319509</v>
      </c>
      <c r="O152" s="99">
        <v>0</v>
      </c>
      <c r="P152" s="51">
        <v>773799217.6318</v>
      </c>
      <c r="Q152" s="40"/>
      <c r="R152" s="50">
        <v>13</v>
      </c>
      <c r="S152" s="70">
        <v>0</v>
      </c>
      <c r="T152" s="99">
        <v>0</v>
      </c>
      <c r="U152" s="50">
        <v>17</v>
      </c>
      <c r="V152" s="70">
        <v>0</v>
      </c>
      <c r="W152" s="99">
        <v>0</v>
      </c>
      <c r="X152" s="50">
        <v>30</v>
      </c>
      <c r="Y152" s="70">
        <v>0</v>
      </c>
      <c r="Z152" s="99">
        <v>0</v>
      </c>
      <c r="AA152" s="50">
        <v>755695831.8922</v>
      </c>
      <c r="AB152" s="70">
        <v>14319509</v>
      </c>
      <c r="AC152" s="99">
        <v>0</v>
      </c>
      <c r="AD152" s="51">
        <v>770015340.8922</v>
      </c>
      <c r="AE152" s="40"/>
      <c r="AF152" s="50">
        <v>11</v>
      </c>
      <c r="AG152" s="70">
        <v>0</v>
      </c>
      <c r="AH152" s="99">
        <v>0</v>
      </c>
      <c r="AI152" s="50">
        <v>26</v>
      </c>
      <c r="AJ152" s="70">
        <v>0</v>
      </c>
      <c r="AK152" s="99">
        <v>0</v>
      </c>
      <c r="AL152" s="50">
        <v>373385614.06</v>
      </c>
      <c r="AM152" s="70">
        <v>0</v>
      </c>
      <c r="AN152" s="99">
        <v>0</v>
      </c>
      <c r="AO152" s="51">
        <v>373385614.06</v>
      </c>
    </row>
    <row r="153" spans="2:41" ht="12">
      <c r="B153" s="32" t="s">
        <v>2311</v>
      </c>
      <c r="C153" s="30"/>
      <c r="D153" s="50">
        <v>12</v>
      </c>
      <c r="E153" s="70">
        <v>0</v>
      </c>
      <c r="F153" s="99">
        <v>0</v>
      </c>
      <c r="G153" s="50">
        <v>15</v>
      </c>
      <c r="H153" s="70">
        <v>0</v>
      </c>
      <c r="I153" s="99">
        <v>0</v>
      </c>
      <c r="J153" s="50">
        <v>33</v>
      </c>
      <c r="K153" s="70">
        <v>0</v>
      </c>
      <c r="L153" s="99">
        <v>0</v>
      </c>
      <c r="M153" s="50">
        <v>472794807.77199996</v>
      </c>
      <c r="N153" s="70">
        <v>0</v>
      </c>
      <c r="O153" s="99">
        <v>0</v>
      </c>
      <c r="P153" s="51">
        <v>472794807.77199996</v>
      </c>
      <c r="Q153" s="40"/>
      <c r="R153" s="50">
        <v>0</v>
      </c>
      <c r="S153" s="70">
        <v>0</v>
      </c>
      <c r="T153" s="99">
        <v>0</v>
      </c>
      <c r="U153" s="50">
        <v>0</v>
      </c>
      <c r="V153" s="70">
        <v>0</v>
      </c>
      <c r="W153" s="99">
        <v>0</v>
      </c>
      <c r="X153" s="50">
        <v>0</v>
      </c>
      <c r="Y153" s="70">
        <v>0</v>
      </c>
      <c r="Z153" s="99">
        <v>0</v>
      </c>
      <c r="AA153" s="50">
        <v>0</v>
      </c>
      <c r="AB153" s="70">
        <v>0</v>
      </c>
      <c r="AC153" s="99">
        <v>0</v>
      </c>
      <c r="AD153" s="51">
        <v>0</v>
      </c>
      <c r="AE153" s="40"/>
      <c r="AF153" s="50">
        <v>0</v>
      </c>
      <c r="AG153" s="70">
        <v>0</v>
      </c>
      <c r="AH153" s="99">
        <v>0</v>
      </c>
      <c r="AI153" s="50">
        <v>0</v>
      </c>
      <c r="AJ153" s="70">
        <v>0</v>
      </c>
      <c r="AK153" s="99">
        <v>0</v>
      </c>
      <c r="AL153" s="50">
        <v>0</v>
      </c>
      <c r="AM153" s="70">
        <v>0</v>
      </c>
      <c r="AN153" s="99">
        <v>0</v>
      </c>
      <c r="AO153" s="51">
        <v>0</v>
      </c>
    </row>
    <row r="154" spans="2:41" ht="12">
      <c r="B154" s="7" t="s">
        <v>2219</v>
      </c>
      <c r="C154" s="30"/>
      <c r="D154" s="50">
        <v>3</v>
      </c>
      <c r="E154" s="70">
        <v>0</v>
      </c>
      <c r="F154" s="99">
        <v>0</v>
      </c>
      <c r="G154" s="50">
        <v>6</v>
      </c>
      <c r="H154" s="70">
        <v>0</v>
      </c>
      <c r="I154" s="99">
        <v>0</v>
      </c>
      <c r="J154" s="50">
        <v>6</v>
      </c>
      <c r="K154" s="70">
        <v>0</v>
      </c>
      <c r="L154" s="99">
        <v>0</v>
      </c>
      <c r="M154" s="50">
        <v>89162852.6632</v>
      </c>
      <c r="N154" s="70">
        <v>0</v>
      </c>
      <c r="O154" s="99">
        <v>0</v>
      </c>
      <c r="P154" s="51">
        <v>89162852.6632</v>
      </c>
      <c r="Q154" s="40"/>
      <c r="R154" s="50">
        <v>3</v>
      </c>
      <c r="S154" s="70">
        <v>0</v>
      </c>
      <c r="T154" s="99">
        <v>0</v>
      </c>
      <c r="U154" s="50">
        <v>6</v>
      </c>
      <c r="V154" s="70">
        <v>0</v>
      </c>
      <c r="W154" s="99">
        <v>0</v>
      </c>
      <c r="X154" s="50">
        <v>6</v>
      </c>
      <c r="Y154" s="70">
        <v>0</v>
      </c>
      <c r="Z154" s="99">
        <v>0</v>
      </c>
      <c r="AA154" s="50">
        <v>69171479.5507</v>
      </c>
      <c r="AB154" s="70">
        <v>0</v>
      </c>
      <c r="AC154" s="99">
        <v>0</v>
      </c>
      <c r="AD154" s="51">
        <v>69171479.5507</v>
      </c>
      <c r="AE154" s="40"/>
      <c r="AF154" s="50">
        <v>3</v>
      </c>
      <c r="AG154" s="70">
        <v>0</v>
      </c>
      <c r="AH154" s="99">
        <v>0</v>
      </c>
      <c r="AI154" s="50">
        <v>6</v>
      </c>
      <c r="AJ154" s="70">
        <v>0</v>
      </c>
      <c r="AK154" s="99">
        <v>0</v>
      </c>
      <c r="AL154" s="50">
        <v>22760504.763892002</v>
      </c>
      <c r="AM154" s="70">
        <v>0</v>
      </c>
      <c r="AN154" s="99">
        <v>0</v>
      </c>
      <c r="AO154" s="51">
        <v>22760504.763892002</v>
      </c>
    </row>
    <row r="155" spans="2:41" ht="13.5" customHeight="1">
      <c r="B155" s="56" t="s">
        <v>2333</v>
      </c>
      <c r="C155" s="30"/>
      <c r="D155" s="57">
        <v>19</v>
      </c>
      <c r="E155" s="71">
        <v>18</v>
      </c>
      <c r="F155" s="100">
        <v>2</v>
      </c>
      <c r="G155" s="57">
        <v>129</v>
      </c>
      <c r="H155" s="71">
        <v>72</v>
      </c>
      <c r="I155" s="100">
        <v>2</v>
      </c>
      <c r="J155" s="57">
        <v>163</v>
      </c>
      <c r="K155" s="71">
        <v>83</v>
      </c>
      <c r="L155" s="100">
        <v>3</v>
      </c>
      <c r="M155" s="57">
        <v>2204741295.232796</v>
      </c>
      <c r="N155" s="71">
        <v>830312368.7502816</v>
      </c>
      <c r="O155" s="100">
        <v>129658850.78</v>
      </c>
      <c r="P155" s="58">
        <v>3164712514.763078</v>
      </c>
      <c r="Q155" s="41"/>
      <c r="R155" s="57">
        <v>19</v>
      </c>
      <c r="S155" s="71">
        <v>17</v>
      </c>
      <c r="T155" s="100">
        <v>2</v>
      </c>
      <c r="U155" s="57">
        <v>114</v>
      </c>
      <c r="V155" s="71">
        <v>58</v>
      </c>
      <c r="W155" s="100">
        <v>2</v>
      </c>
      <c r="X155" s="57">
        <v>130</v>
      </c>
      <c r="Y155" s="71">
        <v>71</v>
      </c>
      <c r="Z155" s="100">
        <v>2</v>
      </c>
      <c r="AA155" s="57">
        <v>1708171237.6086962</v>
      </c>
      <c r="AB155" s="71">
        <v>726763817.6945577</v>
      </c>
      <c r="AC155" s="100">
        <v>97542679.590544</v>
      </c>
      <c r="AD155" s="58">
        <v>2532477734.8937984</v>
      </c>
      <c r="AE155" s="41"/>
      <c r="AF155" s="57">
        <v>19</v>
      </c>
      <c r="AG155" s="71">
        <v>17</v>
      </c>
      <c r="AH155" s="100">
        <v>2</v>
      </c>
      <c r="AI155" s="57">
        <v>126</v>
      </c>
      <c r="AJ155" s="71">
        <v>67</v>
      </c>
      <c r="AK155" s="100">
        <v>2</v>
      </c>
      <c r="AL155" s="57">
        <v>1220561911.0401404</v>
      </c>
      <c r="AM155" s="71">
        <v>438293169.8469476</v>
      </c>
      <c r="AN155" s="100">
        <v>33609865.12</v>
      </c>
      <c r="AO155" s="58">
        <v>1692464946.0070877</v>
      </c>
    </row>
    <row r="156" spans="6:40" ht="27" customHeight="1">
      <c r="F156" s="4"/>
      <c r="I156" s="4"/>
      <c r="L156" s="4"/>
      <c r="O156" s="4"/>
      <c r="T156" s="4"/>
      <c r="W156" s="4"/>
      <c r="Z156" s="4"/>
      <c r="AC156" s="4"/>
      <c r="AH156" s="4"/>
      <c r="AK156" s="4"/>
      <c r="AN156" s="4"/>
    </row>
    <row r="157" spans="2:41" ht="25.5" customHeight="1" thickBot="1">
      <c r="B157" s="39" t="s">
        <v>2372</v>
      </c>
      <c r="C157" s="17"/>
      <c r="D157" s="16"/>
      <c r="E157" s="16"/>
      <c r="F157" s="16"/>
      <c r="G157" s="16"/>
      <c r="H157" s="16"/>
      <c r="I157" s="16"/>
      <c r="J157" s="16"/>
      <c r="K157" s="16"/>
      <c r="L157" s="16"/>
      <c r="M157" s="16"/>
      <c r="N157" s="16"/>
      <c r="O157" s="16"/>
      <c r="P157" s="17"/>
      <c r="Q157" s="17"/>
      <c r="R157" s="16"/>
      <c r="S157" s="16"/>
      <c r="T157" s="16"/>
      <c r="U157" s="16"/>
      <c r="V157" s="16"/>
      <c r="W157" s="16"/>
      <c r="X157" s="16"/>
      <c r="Y157" s="16"/>
      <c r="Z157" s="16"/>
      <c r="AA157" s="16"/>
      <c r="AB157" s="16"/>
      <c r="AC157" s="16"/>
      <c r="AD157" s="17"/>
      <c r="AE157" s="17"/>
      <c r="AF157" s="16"/>
      <c r="AG157" s="16"/>
      <c r="AH157" s="16"/>
      <c r="AI157" s="16"/>
      <c r="AJ157" s="16"/>
      <c r="AK157" s="16"/>
      <c r="AL157" s="16"/>
      <c r="AM157" s="16"/>
      <c r="AN157" s="16"/>
      <c r="AO157" s="17"/>
    </row>
    <row r="158" spans="2:41" ht="15" customHeight="1">
      <c r="B158" s="7" t="s">
        <v>2376</v>
      </c>
      <c r="C158" s="22"/>
      <c r="D158" s="43">
        <v>143</v>
      </c>
      <c r="E158" s="81">
        <v>135</v>
      </c>
      <c r="F158" s="92">
        <v>41</v>
      </c>
      <c r="G158" s="43">
        <v>673</v>
      </c>
      <c r="H158" s="81">
        <v>403</v>
      </c>
      <c r="I158" s="92">
        <v>52</v>
      </c>
      <c r="J158" s="43">
        <v>1</v>
      </c>
      <c r="K158" s="81">
        <v>2</v>
      </c>
      <c r="L158" s="92">
        <v>11</v>
      </c>
      <c r="M158" s="43">
        <v>10884229352.32735</v>
      </c>
      <c r="N158" s="81">
        <v>6069036695.452516</v>
      </c>
      <c r="O158" s="92">
        <v>2023221187.027628</v>
      </c>
      <c r="P158" s="45">
        <v>18976487234.807495</v>
      </c>
      <c r="Q158" s="22"/>
      <c r="R158" s="43">
        <v>138</v>
      </c>
      <c r="S158" s="81">
        <v>134</v>
      </c>
      <c r="T158" s="92">
        <v>35</v>
      </c>
      <c r="U158" s="43">
        <v>596</v>
      </c>
      <c r="V158" s="81">
        <v>357</v>
      </c>
      <c r="W158" s="92">
        <v>38</v>
      </c>
      <c r="X158" s="43">
        <v>701</v>
      </c>
      <c r="Y158" s="81">
        <v>400</v>
      </c>
      <c r="Z158" s="92">
        <v>45</v>
      </c>
      <c r="AA158" s="43">
        <v>8416525564.329508</v>
      </c>
      <c r="AB158" s="81">
        <v>5685926921.839591</v>
      </c>
      <c r="AC158" s="92">
        <v>1373733502.368004</v>
      </c>
      <c r="AD158" s="45">
        <v>15476185988.537102</v>
      </c>
      <c r="AE158" s="22"/>
      <c r="AF158" s="43">
        <v>138</v>
      </c>
      <c r="AG158" s="81">
        <v>131</v>
      </c>
      <c r="AH158" s="92">
        <v>29</v>
      </c>
      <c r="AI158" s="43">
        <v>685</v>
      </c>
      <c r="AJ158" s="81">
        <v>375</v>
      </c>
      <c r="AK158" s="92">
        <v>36</v>
      </c>
      <c r="AL158" s="43">
        <v>6454380355.852288</v>
      </c>
      <c r="AM158" s="81">
        <v>4209799891.320148</v>
      </c>
      <c r="AN158" s="92">
        <v>398103170.21000004</v>
      </c>
      <c r="AO158" s="120">
        <v>11062283417.382435</v>
      </c>
    </row>
    <row r="159" spans="2:43" ht="14.25" customHeight="1" thickBot="1">
      <c r="B159" s="7" t="s">
        <v>2377</v>
      </c>
      <c r="C159" s="22"/>
      <c r="D159" s="44">
        <v>62</v>
      </c>
      <c r="E159" s="81">
        <v>44</v>
      </c>
      <c r="F159" s="92">
        <v>3</v>
      </c>
      <c r="G159" s="44">
        <v>55</v>
      </c>
      <c r="H159" s="81">
        <v>26</v>
      </c>
      <c r="I159" s="92">
        <v>3</v>
      </c>
      <c r="J159" s="44">
        <v>4</v>
      </c>
      <c r="K159" s="81">
        <v>5</v>
      </c>
      <c r="L159" s="92">
        <v>6</v>
      </c>
      <c r="M159" s="44">
        <v>323172468.38783604</v>
      </c>
      <c r="N159" s="81">
        <v>74636110.83000001</v>
      </c>
      <c r="O159" s="92">
        <v>1130415.3099999996</v>
      </c>
      <c r="P159" s="118">
        <v>398938994.5278361</v>
      </c>
      <c r="Q159" s="22"/>
      <c r="R159" s="44">
        <v>62</v>
      </c>
      <c r="S159" s="81">
        <v>42</v>
      </c>
      <c r="T159" s="92">
        <v>1</v>
      </c>
      <c r="U159" s="44">
        <v>55</v>
      </c>
      <c r="V159" s="81">
        <v>23</v>
      </c>
      <c r="W159" s="92">
        <v>1</v>
      </c>
      <c r="X159" s="44">
        <v>60</v>
      </c>
      <c r="Y159" s="81">
        <v>23</v>
      </c>
      <c r="Z159" s="92">
        <v>1</v>
      </c>
      <c r="AA159" s="44">
        <v>323172468.38783604</v>
      </c>
      <c r="AB159" s="81">
        <v>58574685.830000006</v>
      </c>
      <c r="AC159" s="92">
        <v>1130415.3099999996</v>
      </c>
      <c r="AD159" s="119">
        <v>382877569.5278361</v>
      </c>
      <c r="AE159" s="22"/>
      <c r="AF159" s="44">
        <v>62</v>
      </c>
      <c r="AG159" s="81">
        <v>42</v>
      </c>
      <c r="AH159" s="92">
        <v>1</v>
      </c>
      <c r="AI159" s="44">
        <v>60</v>
      </c>
      <c r="AJ159" s="81">
        <v>23</v>
      </c>
      <c r="AK159" s="92">
        <v>1</v>
      </c>
      <c r="AL159" s="44">
        <v>297796001.71999997</v>
      </c>
      <c r="AM159" s="81">
        <v>56615123.58</v>
      </c>
      <c r="AN159" s="92">
        <v>1130415.3099999996</v>
      </c>
      <c r="AO159" s="121">
        <v>355541540.60999995</v>
      </c>
      <c r="AQ159" s="8"/>
    </row>
    <row r="160" spans="2:43" s="8" customFormat="1" ht="18" customHeight="1" thickBot="1">
      <c r="B160" s="52" t="s">
        <v>2354</v>
      </c>
      <c r="C160" s="23"/>
      <c r="D160" s="53">
        <v>146</v>
      </c>
      <c r="E160" s="84">
        <v>137</v>
      </c>
      <c r="F160" s="101">
        <v>41</v>
      </c>
      <c r="G160" s="53">
        <v>717</v>
      </c>
      <c r="H160" s="84">
        <v>426</v>
      </c>
      <c r="I160" s="101">
        <v>52</v>
      </c>
      <c r="J160" s="53">
        <v>0</v>
      </c>
      <c r="K160" s="84">
        <v>0</v>
      </c>
      <c r="L160" s="101">
        <v>0</v>
      </c>
      <c r="M160" s="53">
        <v>11207401820.715187</v>
      </c>
      <c r="N160" s="84">
        <v>6143672806.282516</v>
      </c>
      <c r="O160" s="101">
        <v>2024351602.337628</v>
      </c>
      <c r="P160" s="54">
        <v>19375426229.33533</v>
      </c>
      <c r="Q160" s="23"/>
      <c r="R160" s="53">
        <v>142</v>
      </c>
      <c r="S160" s="84">
        <v>136</v>
      </c>
      <c r="T160" s="101">
        <v>35</v>
      </c>
      <c r="U160" s="53">
        <v>643</v>
      </c>
      <c r="V160" s="84">
        <v>378</v>
      </c>
      <c r="W160" s="101">
        <v>39</v>
      </c>
      <c r="X160" s="53">
        <v>761</v>
      </c>
      <c r="Y160" s="84">
        <v>423</v>
      </c>
      <c r="Z160" s="101">
        <v>46</v>
      </c>
      <c r="AA160" s="53">
        <v>8739698032.717344</v>
      </c>
      <c r="AB160" s="84">
        <v>5744501607.669591</v>
      </c>
      <c r="AC160" s="101">
        <v>1374863917.678004</v>
      </c>
      <c r="AD160" s="54">
        <v>15859063558.064938</v>
      </c>
      <c r="AE160" s="23"/>
      <c r="AF160" s="53">
        <v>142</v>
      </c>
      <c r="AG160" s="84">
        <v>133</v>
      </c>
      <c r="AH160" s="101">
        <v>29</v>
      </c>
      <c r="AI160" s="53">
        <v>745</v>
      </c>
      <c r="AJ160" s="84">
        <v>398</v>
      </c>
      <c r="AK160" s="101">
        <v>37</v>
      </c>
      <c r="AL160" s="53">
        <v>6752176357.5722885</v>
      </c>
      <c r="AM160" s="84">
        <v>4266415014.900148</v>
      </c>
      <c r="AN160" s="101">
        <v>399233585.52000004</v>
      </c>
      <c r="AO160" s="65">
        <v>11417824957.992435</v>
      </c>
      <c r="AQ160"/>
    </row>
    <row r="161" spans="2:43" s="8" customFormat="1" ht="18" customHeight="1" hidden="1" thickBot="1">
      <c r="B161" s="52" t="s">
        <v>2354</v>
      </c>
      <c r="C161" s="23"/>
      <c r="D161" s="53"/>
      <c r="E161" s="84"/>
      <c r="F161" s="101"/>
      <c r="G161" s="53"/>
      <c r="H161" s="84"/>
      <c r="I161" s="101"/>
      <c r="J161" s="53"/>
      <c r="K161" s="84"/>
      <c r="L161" s="101"/>
      <c r="M161" s="53"/>
      <c r="N161" s="84"/>
      <c r="O161" s="101"/>
      <c r="P161" s="54"/>
      <c r="Q161" s="23"/>
      <c r="R161" s="53"/>
      <c r="S161" s="84"/>
      <c r="T161" s="101"/>
      <c r="U161" s="53"/>
      <c r="V161" s="84"/>
      <c r="W161" s="101"/>
      <c r="X161" s="53"/>
      <c r="Y161" s="84"/>
      <c r="Z161" s="101"/>
      <c r="AA161" s="53"/>
      <c r="AB161" s="84"/>
      <c r="AC161" s="101"/>
      <c r="AD161" s="54"/>
      <c r="AE161" s="23"/>
      <c r="AF161" s="53"/>
      <c r="AG161" s="84"/>
      <c r="AH161" s="101"/>
      <c r="AI161" s="53"/>
      <c r="AJ161" s="84"/>
      <c r="AK161" s="101"/>
      <c r="AL161" s="53"/>
      <c r="AM161" s="84"/>
      <c r="AN161" s="101"/>
      <c r="AO161" s="65"/>
      <c r="AQ161"/>
    </row>
    <row r="162" ht="15.75" customHeight="1"/>
    <row r="163" ht="16.5" customHeight="1">
      <c r="B163" s="123" t="s">
        <v>2318</v>
      </c>
    </row>
    <row r="164" ht="15.75" customHeight="1">
      <c r="B164" s="124" t="s">
        <v>2313</v>
      </c>
    </row>
    <row r="165" ht="13.5" customHeight="1">
      <c r="B165" s="125" t="s">
        <v>2314</v>
      </c>
    </row>
    <row r="166" ht="15.75" customHeight="1">
      <c r="B166" s="124" t="s">
        <v>2317</v>
      </c>
    </row>
    <row r="167" ht="12.75" customHeight="1">
      <c r="B167" s="125" t="s">
        <v>2315</v>
      </c>
    </row>
    <row r="168" ht="12" customHeight="1">
      <c r="B168" s="125" t="s">
        <v>2316</v>
      </c>
    </row>
    <row r="169" ht="15.75" customHeight="1">
      <c r="B169" s="125"/>
    </row>
    <row r="170" ht="12">
      <c r="B170" s="10" t="s">
        <v>2307</v>
      </c>
    </row>
    <row r="171" ht="18.75" customHeight="1">
      <c r="B171" s="126" t="s">
        <v>2220</v>
      </c>
    </row>
    <row r="172" ht="12">
      <c r="B172" s="10"/>
    </row>
    <row r="173" ht="12">
      <c r="B173" s="11" t="s">
        <v>2323</v>
      </c>
    </row>
    <row r="174" ht="15" customHeight="1">
      <c r="B174" s="12" t="s">
        <v>2337</v>
      </c>
    </row>
    <row r="175" ht="15" customHeight="1">
      <c r="B175" s="12" t="s">
        <v>36</v>
      </c>
    </row>
    <row r="176" spans="2:36" ht="15" customHeight="1">
      <c r="B176" s="12" t="s">
        <v>2338</v>
      </c>
      <c r="AJ176" s="6"/>
    </row>
    <row r="178" ht="12">
      <c r="B178" s="122" t="s">
        <v>2218</v>
      </c>
    </row>
    <row r="180" ht="12">
      <c r="B180" s="73" t="s">
        <v>2357</v>
      </c>
    </row>
    <row r="181" ht="12">
      <c r="B181" s="74" t="s">
        <v>2358</v>
      </c>
    </row>
    <row r="182" ht="12">
      <c r="B182" s="75" t="s">
        <v>2359</v>
      </c>
    </row>
    <row r="183" ht="12">
      <c r="B183" s="75" t="s">
        <v>2360</v>
      </c>
    </row>
    <row r="184" ht="12">
      <c r="B184" s="75" t="s">
        <v>2361</v>
      </c>
    </row>
    <row r="185" ht="12">
      <c r="B185" s="76" t="s">
        <v>2362</v>
      </c>
    </row>
    <row r="186" ht="12">
      <c r="B186" s="77" t="s">
        <v>2374</v>
      </c>
    </row>
    <row r="187" ht="12">
      <c r="B187" s="77" t="s">
        <v>2375</v>
      </c>
    </row>
    <row r="188" ht="12">
      <c r="B188" s="77" t="s">
        <v>2309</v>
      </c>
    </row>
    <row r="189" ht="12">
      <c r="B189" s="77" t="s">
        <v>2310</v>
      </c>
    </row>
    <row r="191" spans="2:3" ht="12">
      <c r="B191" s="6" t="s">
        <v>33</v>
      </c>
      <c r="C191" s="13" t="s">
        <v>2221</v>
      </c>
    </row>
  </sheetData>
  <sheetProtection/>
  <mergeCells count="16">
    <mergeCell ref="B4:B5"/>
    <mergeCell ref="B1:AO1"/>
    <mergeCell ref="AA4:AD4"/>
    <mergeCell ref="D3:P3"/>
    <mergeCell ref="R3:AD3"/>
    <mergeCell ref="AF3:AO3"/>
    <mergeCell ref="AL4:AO4"/>
    <mergeCell ref="D4:F4"/>
    <mergeCell ref="G4:I4"/>
    <mergeCell ref="AI4:AK4"/>
    <mergeCell ref="AF4:AH4"/>
    <mergeCell ref="X4:Z4"/>
    <mergeCell ref="J4:L4"/>
    <mergeCell ref="M4:O4"/>
    <mergeCell ref="R4:T4"/>
    <mergeCell ref="U4:W4"/>
  </mergeCells>
  <printOptions horizontalCentered="1"/>
  <pageMargins left="0.17" right="0.27" top="0.33" bottom="0.22" header="0.18" footer="0.18"/>
  <pageSetup fitToHeight="2" horizontalDpi="600" verticalDpi="600" orientation="landscape" paperSize="9" scale="60"/>
  <headerFooter alignWithMargins="0">
    <oddFooter>&amp;CPage &amp;P of &amp;N</oddFooter>
  </headerFooter>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1:AA1004"/>
  <sheetViews>
    <sheetView zoomScalePageLayoutView="0"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4.00390625" style="0" customWidth="1"/>
    <col min="2" max="2" width="7.421875" style="0" customWidth="1"/>
    <col min="3" max="3" width="6.421875" style="144" customWidth="1"/>
    <col min="4" max="4" width="8.8515625" style="0" customWidth="1"/>
    <col min="5" max="5" width="7.140625" style="0" hidden="1" customWidth="1"/>
    <col min="6" max="6" width="15.28125" style="136" customWidth="1"/>
    <col min="7" max="7" width="5.00390625" style="136" customWidth="1"/>
    <col min="8" max="8" width="15.28125" style="136" customWidth="1"/>
    <col min="9" max="9" width="1.1484375" style="136" customWidth="1"/>
    <col min="10" max="10" width="29.421875" style="0" customWidth="1"/>
    <col min="11" max="11" width="10.7109375" style="0" customWidth="1"/>
    <col min="12" max="12" width="17.28125" style="0" customWidth="1"/>
    <col min="13" max="13" width="11.00390625" style="153" hidden="1" customWidth="1"/>
    <col min="14" max="15" width="10.8515625" style="153" customWidth="1"/>
    <col min="16" max="16" width="18.421875" style="136" customWidth="1"/>
    <col min="17" max="17" width="14.28125" style="136" customWidth="1"/>
    <col min="18" max="18" width="14.28125" style="136" bestFit="1" customWidth="1"/>
    <col min="19" max="19" width="15.7109375" style="136" customWidth="1"/>
    <col min="20" max="20" width="1.1484375" style="136" customWidth="1"/>
    <col min="21" max="21" width="18.421875" style="136" customWidth="1"/>
    <col min="22" max="22" width="14.28125" style="136" customWidth="1"/>
    <col min="23" max="23" width="13.7109375" style="136" customWidth="1"/>
    <col min="24" max="24" width="15.7109375" style="136" customWidth="1"/>
    <col min="25" max="25" width="11.28125" style="154" customWidth="1"/>
    <col min="26" max="26" width="9.28125" style="154" customWidth="1"/>
    <col min="27" max="27" width="4.140625" style="155" customWidth="1"/>
  </cols>
  <sheetData>
    <row r="1" spans="1:27" ht="12.75" customHeight="1">
      <c r="A1" s="184" t="s">
        <v>2222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row>
    <row r="2" spans="1:27" ht="30.7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row>
    <row r="3" spans="1:27" ht="14.25" customHeight="1">
      <c r="A3" s="185" t="s">
        <v>25</v>
      </c>
      <c r="B3" s="186"/>
      <c r="C3" s="186"/>
      <c r="D3" s="186"/>
      <c r="E3" s="186"/>
      <c r="F3" s="186"/>
      <c r="G3" s="186"/>
      <c r="H3" s="187"/>
      <c r="I3" s="127"/>
      <c r="J3" s="185" t="s">
        <v>31</v>
      </c>
      <c r="K3" s="186"/>
      <c r="L3" s="186"/>
      <c r="M3" s="186"/>
      <c r="N3" s="186"/>
      <c r="O3" s="186"/>
      <c r="P3" s="186"/>
      <c r="Q3" s="186"/>
      <c r="R3" s="186"/>
      <c r="S3" s="187"/>
      <c r="T3" s="127"/>
      <c r="U3" s="185" t="s">
        <v>32</v>
      </c>
      <c r="V3" s="186"/>
      <c r="W3" s="186"/>
      <c r="X3" s="186"/>
      <c r="Y3" s="186"/>
      <c r="Z3" s="186"/>
      <c r="AA3" s="187"/>
    </row>
    <row r="4" spans="1:27" ht="19.5" customHeight="1">
      <c r="A4" s="204" t="s">
        <v>2223</v>
      </c>
      <c r="B4" s="204" t="s">
        <v>2224</v>
      </c>
      <c r="C4" s="206" t="s">
        <v>2225</v>
      </c>
      <c r="D4" s="196" t="s">
        <v>2226</v>
      </c>
      <c r="E4" s="204" t="s">
        <v>2227</v>
      </c>
      <c r="F4" s="200" t="s">
        <v>2228</v>
      </c>
      <c r="G4" s="201"/>
      <c r="H4" s="198" t="s">
        <v>2229</v>
      </c>
      <c r="I4" s="128"/>
      <c r="J4" s="196" t="s">
        <v>2230</v>
      </c>
      <c r="K4" s="196" t="s">
        <v>2231</v>
      </c>
      <c r="L4" s="196" t="s">
        <v>2232</v>
      </c>
      <c r="M4" s="191" t="s">
        <v>2233</v>
      </c>
      <c r="N4" s="191" t="s">
        <v>2234</v>
      </c>
      <c r="O4" s="191" t="s">
        <v>2235</v>
      </c>
      <c r="P4" s="185" t="s">
        <v>2236</v>
      </c>
      <c r="Q4" s="186"/>
      <c r="R4" s="186"/>
      <c r="S4" s="187"/>
      <c r="T4" s="128"/>
      <c r="U4" s="193" t="s">
        <v>2237</v>
      </c>
      <c r="V4" s="194"/>
      <c r="W4" s="194"/>
      <c r="X4" s="195"/>
      <c r="Y4" s="188" t="s">
        <v>2238</v>
      </c>
      <c r="Z4" s="189"/>
      <c r="AA4" s="190"/>
    </row>
    <row r="5" spans="1:27" ht="26.25" customHeight="1">
      <c r="A5" s="205"/>
      <c r="B5" s="205"/>
      <c r="C5" s="207"/>
      <c r="D5" s="197"/>
      <c r="E5" s="205"/>
      <c r="F5" s="202"/>
      <c r="G5" s="203"/>
      <c r="H5" s="199"/>
      <c r="I5" s="128"/>
      <c r="J5" s="197"/>
      <c r="K5" s="197"/>
      <c r="L5" s="197"/>
      <c r="M5" s="192"/>
      <c r="N5" s="192"/>
      <c r="O5" s="192"/>
      <c r="P5" s="129" t="s">
        <v>2239</v>
      </c>
      <c r="Q5" s="129" t="s">
        <v>2240</v>
      </c>
      <c r="R5" s="129" t="s">
        <v>2241</v>
      </c>
      <c r="S5" s="129" t="s">
        <v>2348</v>
      </c>
      <c r="T5" s="128"/>
      <c r="U5" s="129" t="s">
        <v>2239</v>
      </c>
      <c r="V5" s="129" t="s">
        <v>2240</v>
      </c>
      <c r="W5" s="129" t="s">
        <v>2241</v>
      </c>
      <c r="X5" s="129" t="s">
        <v>2348</v>
      </c>
      <c r="Y5" s="130" t="s">
        <v>2242</v>
      </c>
      <c r="Z5" s="130" t="s">
        <v>2243</v>
      </c>
      <c r="AA5" s="131" t="s">
        <v>2244</v>
      </c>
    </row>
    <row r="7" spans="1:27" ht="16.5">
      <c r="A7" s="132" t="s">
        <v>2245</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row>
    <row r="9" spans="1:27" ht="36">
      <c r="A9" s="133" t="s">
        <v>2246</v>
      </c>
      <c r="B9" s="133" t="s">
        <v>2247</v>
      </c>
      <c r="C9" s="134" t="s">
        <v>2248</v>
      </c>
      <c r="D9" s="133" t="s">
        <v>2364</v>
      </c>
      <c r="F9" s="135">
        <v>14701497.93</v>
      </c>
      <c r="G9" s="133" t="s">
        <v>2249</v>
      </c>
      <c r="H9" s="135">
        <v>14701497.93</v>
      </c>
      <c r="J9" s="133" t="s">
        <v>2250</v>
      </c>
      <c r="K9" s="133" t="s">
        <v>2251</v>
      </c>
      <c r="L9" s="133" t="s">
        <v>2252</v>
      </c>
      <c r="M9" s="137" t="s">
        <v>2253</v>
      </c>
      <c r="N9" s="137" t="s">
        <v>2254</v>
      </c>
      <c r="O9" s="137" t="s">
        <v>2255</v>
      </c>
      <c r="P9" s="138">
        <v>11242538</v>
      </c>
      <c r="Q9" s="138">
        <v>3458959.93</v>
      </c>
      <c r="R9" s="138"/>
      <c r="S9" s="138">
        <v>14701497.93</v>
      </c>
      <c r="U9" s="138">
        <v>11242538</v>
      </c>
      <c r="V9" s="138">
        <v>3458959.9299999997</v>
      </c>
      <c r="W9" s="138"/>
      <c r="X9" s="138">
        <v>14701497.93</v>
      </c>
      <c r="Y9" s="137" t="s">
        <v>2256</v>
      </c>
      <c r="Z9" s="134" t="s">
        <v>2257</v>
      </c>
      <c r="AA9" s="134" t="s">
        <v>2258</v>
      </c>
    </row>
    <row r="10" spans="3:27" ht="24">
      <c r="C10" s="139" t="s">
        <v>2259</v>
      </c>
      <c r="D10" s="140" t="s">
        <v>2364</v>
      </c>
      <c r="F10" s="141">
        <v>14765625</v>
      </c>
      <c r="G10" s="140" t="s">
        <v>2249</v>
      </c>
      <c r="H10" s="141">
        <v>14765625</v>
      </c>
      <c r="J10" s="140" t="s">
        <v>2260</v>
      </c>
      <c r="K10" s="140" t="s">
        <v>2251</v>
      </c>
      <c r="L10" s="140" t="s">
        <v>2261</v>
      </c>
      <c r="M10" s="142" t="s">
        <v>2262</v>
      </c>
      <c r="N10" s="142" t="s">
        <v>2263</v>
      </c>
      <c r="O10" s="142" t="s">
        <v>2264</v>
      </c>
      <c r="P10" s="143">
        <v>5370564</v>
      </c>
      <c r="Q10" s="143">
        <v>9395061</v>
      </c>
      <c r="R10" s="143"/>
      <c r="S10" s="143">
        <v>14765625</v>
      </c>
      <c r="U10" s="143">
        <v>5370564</v>
      </c>
      <c r="V10" s="143">
        <v>9212793.14</v>
      </c>
      <c r="W10" s="143"/>
      <c r="X10" s="143">
        <v>14583357.14</v>
      </c>
      <c r="Y10" s="142" t="s">
        <v>2265</v>
      </c>
      <c r="Z10" s="139" t="s">
        <v>2266</v>
      </c>
      <c r="AA10" s="139" t="s">
        <v>2267</v>
      </c>
    </row>
    <row r="11" spans="3:27" ht="24">
      <c r="C11" s="139" t="s">
        <v>2259</v>
      </c>
      <c r="D11" s="140" t="s">
        <v>2365</v>
      </c>
      <c r="F11" s="141">
        <v>36869621</v>
      </c>
      <c r="G11" s="140" t="s">
        <v>2268</v>
      </c>
      <c r="H11" s="141">
        <v>52219067</v>
      </c>
      <c r="J11" s="140" t="s">
        <v>2260</v>
      </c>
      <c r="K11" s="140" t="s">
        <v>2251</v>
      </c>
      <c r="L11" s="140" t="s">
        <v>2269</v>
      </c>
      <c r="M11" s="142" t="s">
        <v>2262</v>
      </c>
      <c r="N11" s="142" t="s">
        <v>2263</v>
      </c>
      <c r="O11" s="142" t="s">
        <v>2264</v>
      </c>
      <c r="P11" s="143">
        <v>5013262</v>
      </c>
      <c r="Q11" s="143">
        <v>4717083</v>
      </c>
      <c r="R11" s="143"/>
      <c r="S11" s="143">
        <v>9730345</v>
      </c>
      <c r="U11" s="143">
        <v>5013262</v>
      </c>
      <c r="V11" s="143">
        <v>4670610.380000001</v>
      </c>
      <c r="W11" s="143"/>
      <c r="X11" s="143">
        <v>9683872.38</v>
      </c>
      <c r="Y11" s="142" t="s">
        <v>2270</v>
      </c>
      <c r="Z11" s="139" t="s">
        <v>2271</v>
      </c>
      <c r="AA11" s="139" t="s">
        <v>2272</v>
      </c>
    </row>
    <row r="12" spans="10:27" ht="36">
      <c r="J12" s="140" t="s">
        <v>2273</v>
      </c>
      <c r="K12" s="140" t="s">
        <v>2251</v>
      </c>
      <c r="L12" s="140" t="s">
        <v>2274</v>
      </c>
      <c r="M12" s="142" t="s">
        <v>2275</v>
      </c>
      <c r="N12" s="142" t="s">
        <v>2276</v>
      </c>
      <c r="O12" s="142" t="s">
        <v>2277</v>
      </c>
      <c r="P12" s="143"/>
      <c r="Q12" s="143"/>
      <c r="R12" s="143">
        <v>27139276</v>
      </c>
      <c r="S12" s="143">
        <v>27139276</v>
      </c>
      <c r="U12" s="143"/>
      <c r="V12" s="143"/>
      <c r="W12" s="143">
        <v>10916537</v>
      </c>
      <c r="X12" s="143">
        <v>10916537</v>
      </c>
      <c r="Y12" s="142" t="s">
        <v>2278</v>
      </c>
      <c r="Z12" s="139" t="s">
        <v>2257</v>
      </c>
      <c r="AA12" s="139" t="s">
        <v>2259</v>
      </c>
    </row>
    <row r="13" spans="3:27" ht="24">
      <c r="C13" s="139" t="s">
        <v>2259</v>
      </c>
      <c r="D13" s="140" t="s">
        <v>2279</v>
      </c>
      <c r="F13" s="141">
        <v>6169733</v>
      </c>
      <c r="G13" s="140" t="s">
        <v>2249</v>
      </c>
      <c r="H13" s="141">
        <v>6169733</v>
      </c>
      <c r="J13" s="140" t="s">
        <v>2260</v>
      </c>
      <c r="K13" s="140" t="s">
        <v>2251</v>
      </c>
      <c r="L13" s="140" t="s">
        <v>2280</v>
      </c>
      <c r="M13" s="142" t="s">
        <v>2262</v>
      </c>
      <c r="N13" s="142" t="s">
        <v>2263</v>
      </c>
      <c r="O13" s="142" t="s">
        <v>2264</v>
      </c>
      <c r="P13" s="143">
        <v>2505255</v>
      </c>
      <c r="Q13" s="143">
        <v>3664478</v>
      </c>
      <c r="R13" s="143"/>
      <c r="S13" s="143">
        <v>6169733</v>
      </c>
      <c r="U13" s="143">
        <v>2505255</v>
      </c>
      <c r="V13" s="143">
        <v>3664478</v>
      </c>
      <c r="W13" s="143"/>
      <c r="X13" s="143">
        <v>6169733</v>
      </c>
      <c r="Y13" s="142" t="s">
        <v>2281</v>
      </c>
      <c r="Z13" s="139" t="s">
        <v>2282</v>
      </c>
      <c r="AA13" s="139" t="s">
        <v>2283</v>
      </c>
    </row>
    <row r="14" spans="3:27" ht="24">
      <c r="C14" s="139" t="s">
        <v>2284</v>
      </c>
      <c r="D14" s="140" t="s">
        <v>2364</v>
      </c>
      <c r="F14" s="141">
        <v>36546134</v>
      </c>
      <c r="G14" s="140" t="s">
        <v>2249</v>
      </c>
      <c r="H14" s="141">
        <v>36546134</v>
      </c>
      <c r="J14" s="140" t="s">
        <v>2260</v>
      </c>
      <c r="K14" s="140" t="s">
        <v>2251</v>
      </c>
      <c r="L14" s="140" t="s">
        <v>2285</v>
      </c>
      <c r="M14" s="142" t="s">
        <v>2286</v>
      </c>
      <c r="N14" s="142" t="s">
        <v>2287</v>
      </c>
      <c r="O14" s="142" t="s">
        <v>2288</v>
      </c>
      <c r="P14" s="143">
        <v>8794982</v>
      </c>
      <c r="Q14" s="143">
        <v>27751152</v>
      </c>
      <c r="R14" s="143"/>
      <c r="S14" s="143">
        <v>36546134</v>
      </c>
      <c r="U14" s="143">
        <v>8794982</v>
      </c>
      <c r="V14" s="143">
        <v>26998010.690000005</v>
      </c>
      <c r="W14" s="143"/>
      <c r="X14" s="143">
        <v>35792992.690000005</v>
      </c>
      <c r="Y14" s="142" t="s">
        <v>2289</v>
      </c>
      <c r="Z14" s="139" t="s">
        <v>2271</v>
      </c>
      <c r="AA14" s="139" t="s">
        <v>2290</v>
      </c>
    </row>
    <row r="15" spans="3:27" ht="24">
      <c r="C15" s="139" t="s">
        <v>2284</v>
      </c>
      <c r="D15" s="140" t="s">
        <v>2365</v>
      </c>
      <c r="F15" s="141">
        <v>9857891</v>
      </c>
      <c r="G15" s="140" t="s">
        <v>2249</v>
      </c>
      <c r="H15" s="141">
        <v>9857891</v>
      </c>
      <c r="J15" s="140" t="s">
        <v>2260</v>
      </c>
      <c r="K15" s="140" t="s">
        <v>2251</v>
      </c>
      <c r="L15" s="140" t="s">
        <v>2291</v>
      </c>
      <c r="M15" s="142" t="s">
        <v>2286</v>
      </c>
      <c r="N15" s="142" t="s">
        <v>2287</v>
      </c>
      <c r="O15" s="142" t="s">
        <v>2288</v>
      </c>
      <c r="P15" s="143">
        <v>5221242</v>
      </c>
      <c r="Q15" s="143">
        <v>4636649</v>
      </c>
      <c r="R15" s="143"/>
      <c r="S15" s="143">
        <v>9857891</v>
      </c>
      <c r="U15" s="143">
        <v>5221242</v>
      </c>
      <c r="V15" s="143">
        <v>4147518.67</v>
      </c>
      <c r="W15" s="143"/>
      <c r="X15" s="143">
        <v>9368760.67</v>
      </c>
      <c r="Y15" s="142" t="s">
        <v>2278</v>
      </c>
      <c r="Z15" s="139" t="s">
        <v>2257</v>
      </c>
      <c r="AA15" s="139" t="s">
        <v>2290</v>
      </c>
    </row>
    <row r="16" spans="3:27" ht="24">
      <c r="C16" s="139" t="s">
        <v>2292</v>
      </c>
      <c r="D16" s="140" t="s">
        <v>2364</v>
      </c>
      <c r="F16" s="141">
        <v>33159693</v>
      </c>
      <c r="G16" s="140" t="s">
        <v>2249</v>
      </c>
      <c r="H16" s="141">
        <v>33159693</v>
      </c>
      <c r="J16" s="140" t="s">
        <v>2260</v>
      </c>
      <c r="K16" s="140" t="s">
        <v>2251</v>
      </c>
      <c r="L16" s="140" t="s">
        <v>2293</v>
      </c>
      <c r="M16" s="142" t="s">
        <v>2294</v>
      </c>
      <c r="N16" s="142" t="s">
        <v>2295</v>
      </c>
      <c r="O16" s="142" t="s">
        <v>2296</v>
      </c>
      <c r="P16" s="143">
        <v>16292779</v>
      </c>
      <c r="Q16" s="143">
        <v>16866914</v>
      </c>
      <c r="R16" s="143"/>
      <c r="S16" s="143">
        <v>33159693</v>
      </c>
      <c r="U16" s="143">
        <v>16292779</v>
      </c>
      <c r="V16" s="143">
        <v>10612874.100000005</v>
      </c>
      <c r="W16" s="143"/>
      <c r="X16" s="143">
        <v>26905653.100000005</v>
      </c>
      <c r="Y16" s="142" t="s">
        <v>2297</v>
      </c>
      <c r="Z16" s="139" t="s">
        <v>2271</v>
      </c>
      <c r="AA16" s="139" t="s">
        <v>2258</v>
      </c>
    </row>
    <row r="17" spans="3:27" ht="24">
      <c r="C17" s="139" t="s">
        <v>2292</v>
      </c>
      <c r="D17" s="140" t="s">
        <v>2368</v>
      </c>
      <c r="F17" s="141">
        <v>4698327</v>
      </c>
      <c r="G17" s="140" t="s">
        <v>2249</v>
      </c>
      <c r="H17" s="141">
        <v>4698327</v>
      </c>
      <c r="J17" s="140" t="s">
        <v>2260</v>
      </c>
      <c r="K17" s="140" t="s">
        <v>2251</v>
      </c>
      <c r="L17" s="140" t="s">
        <v>2298</v>
      </c>
      <c r="M17" s="142" t="s">
        <v>2299</v>
      </c>
      <c r="N17" s="142" t="s">
        <v>2300</v>
      </c>
      <c r="O17" s="142" t="s">
        <v>2301</v>
      </c>
      <c r="P17" s="143">
        <v>2428613.63</v>
      </c>
      <c r="Q17" s="143">
        <v>2269713.37</v>
      </c>
      <c r="R17" s="143"/>
      <c r="S17" s="143">
        <v>4698327</v>
      </c>
      <c r="U17" s="143">
        <v>2428613.63</v>
      </c>
      <c r="V17" s="143">
        <v>1058279.69</v>
      </c>
      <c r="W17" s="143"/>
      <c r="X17" s="143">
        <v>3486893.32</v>
      </c>
      <c r="Y17" s="142" t="s">
        <v>2302</v>
      </c>
      <c r="Z17" s="139" t="s">
        <v>2303</v>
      </c>
      <c r="AA17" s="139" t="s">
        <v>2304</v>
      </c>
    </row>
    <row r="18" spans="3:27" ht="24">
      <c r="C18" s="139" t="s">
        <v>2292</v>
      </c>
      <c r="D18" s="140" t="s">
        <v>2279</v>
      </c>
      <c r="F18" s="141">
        <v>9022696</v>
      </c>
      <c r="G18" s="140" t="s">
        <v>2249</v>
      </c>
      <c r="H18" s="141">
        <v>9022696</v>
      </c>
      <c r="J18" s="140" t="s">
        <v>2260</v>
      </c>
      <c r="K18" s="140" t="s">
        <v>2251</v>
      </c>
      <c r="L18" s="140" t="s">
        <v>2305</v>
      </c>
      <c r="M18" s="142" t="s">
        <v>2299</v>
      </c>
      <c r="N18" s="142" t="s">
        <v>2300</v>
      </c>
      <c r="O18" s="142" t="s">
        <v>2301</v>
      </c>
      <c r="P18" s="143">
        <v>3683341.84</v>
      </c>
      <c r="Q18" s="143">
        <v>5339354.16</v>
      </c>
      <c r="R18" s="143"/>
      <c r="S18" s="143">
        <v>9022696</v>
      </c>
      <c r="U18" s="143">
        <v>3683341.84</v>
      </c>
      <c r="V18" s="143">
        <v>3196539.0100000007</v>
      </c>
      <c r="W18" s="143"/>
      <c r="X18" s="143">
        <v>6879880.850000001</v>
      </c>
      <c r="Y18" s="142" t="s">
        <v>2306</v>
      </c>
      <c r="Z18" s="139" t="s">
        <v>2257</v>
      </c>
      <c r="AA18" s="139" t="s">
        <v>2304</v>
      </c>
    </row>
    <row r="19" spans="3:27" ht="24">
      <c r="C19" s="139" t="s">
        <v>2120</v>
      </c>
      <c r="D19" s="140" t="s">
        <v>2365</v>
      </c>
      <c r="F19" s="141">
        <v>22908144</v>
      </c>
      <c r="G19" s="140" t="s">
        <v>2249</v>
      </c>
      <c r="H19" s="141">
        <v>22908144</v>
      </c>
      <c r="J19" s="140" t="s">
        <v>2260</v>
      </c>
      <c r="K19" s="140" t="s">
        <v>2251</v>
      </c>
      <c r="L19" s="140" t="s">
        <v>2121</v>
      </c>
      <c r="M19" s="142" t="s">
        <v>2122</v>
      </c>
      <c r="N19" s="142" t="s">
        <v>2123</v>
      </c>
      <c r="O19" s="142" t="s">
        <v>2124</v>
      </c>
      <c r="P19" s="143">
        <v>14013830</v>
      </c>
      <c r="Q19" s="143">
        <v>8894314</v>
      </c>
      <c r="R19" s="143"/>
      <c r="S19" s="143">
        <v>22908144</v>
      </c>
      <c r="U19" s="143">
        <v>12882778.6</v>
      </c>
      <c r="V19" s="143"/>
      <c r="W19" s="143"/>
      <c r="X19" s="143">
        <v>12882778.6</v>
      </c>
      <c r="Y19" s="142" t="s">
        <v>2125</v>
      </c>
      <c r="Z19" s="139" t="s">
        <v>2257</v>
      </c>
      <c r="AA19" s="139" t="s">
        <v>2292</v>
      </c>
    </row>
    <row r="20" spans="3:27" ht="24">
      <c r="C20" s="139" t="s">
        <v>2126</v>
      </c>
      <c r="D20" s="140" t="s">
        <v>2364</v>
      </c>
      <c r="F20" s="141">
        <v>23857767</v>
      </c>
      <c r="G20" s="140" t="s">
        <v>2127</v>
      </c>
      <c r="H20" s="141">
        <v>46693979</v>
      </c>
      <c r="J20" s="140" t="s">
        <v>2128</v>
      </c>
      <c r="K20" s="140" t="s">
        <v>2129</v>
      </c>
      <c r="L20" s="140" t="s">
        <v>2130</v>
      </c>
      <c r="M20" s="142" t="s">
        <v>2131</v>
      </c>
      <c r="N20" s="142" t="s">
        <v>2132</v>
      </c>
      <c r="O20" s="142" t="s">
        <v>2133</v>
      </c>
      <c r="P20" s="143">
        <v>23857767</v>
      </c>
      <c r="Q20" s="143"/>
      <c r="R20" s="143"/>
      <c r="S20" s="143">
        <v>23857767</v>
      </c>
      <c r="U20" s="143">
        <v>19065688.59</v>
      </c>
      <c r="V20" s="143"/>
      <c r="W20" s="143"/>
      <c r="X20" s="143">
        <v>19065688.59</v>
      </c>
      <c r="Y20" s="142" t="s">
        <v>2134</v>
      </c>
      <c r="Z20" s="139" t="s">
        <v>2257</v>
      </c>
      <c r="AA20" s="139" t="s">
        <v>2135</v>
      </c>
    </row>
    <row r="21" spans="3:27" ht="24">
      <c r="C21" s="139" t="s">
        <v>2126</v>
      </c>
      <c r="D21" s="140" t="s">
        <v>2279</v>
      </c>
      <c r="F21" s="141">
        <v>7597209</v>
      </c>
      <c r="G21" s="140" t="s">
        <v>2127</v>
      </c>
      <c r="H21" s="141">
        <v>20622248</v>
      </c>
      <c r="J21" s="140" t="s">
        <v>2136</v>
      </c>
      <c r="K21" s="140" t="s">
        <v>2129</v>
      </c>
      <c r="L21" s="140" t="s">
        <v>2137</v>
      </c>
      <c r="M21" s="142" t="s">
        <v>2138</v>
      </c>
      <c r="N21" s="142" t="s">
        <v>2139</v>
      </c>
      <c r="O21" s="142" t="s">
        <v>2140</v>
      </c>
      <c r="P21" s="143">
        <v>7597209</v>
      </c>
      <c r="Q21" s="143"/>
      <c r="R21" s="143"/>
      <c r="S21" s="143">
        <v>7597209</v>
      </c>
      <c r="U21" s="143">
        <v>5741531.449999999</v>
      </c>
      <c r="V21" s="143"/>
      <c r="W21" s="143"/>
      <c r="X21" s="143">
        <v>5741531.449999999</v>
      </c>
      <c r="Y21" s="142" t="s">
        <v>2141</v>
      </c>
      <c r="Z21" s="139" t="s">
        <v>2271</v>
      </c>
      <c r="AA21" s="139" t="s">
        <v>2292</v>
      </c>
    </row>
    <row r="22" spans="3:27" ht="12">
      <c r="C22" s="139" t="s">
        <v>2258</v>
      </c>
      <c r="D22" s="140" t="s">
        <v>2364</v>
      </c>
      <c r="F22" s="141">
        <v>63502281</v>
      </c>
      <c r="G22" s="140" t="s">
        <v>2142</v>
      </c>
      <c r="H22" s="141">
        <v>165087396</v>
      </c>
      <c r="J22" s="140"/>
      <c r="K22" s="140"/>
      <c r="L22" s="140"/>
      <c r="M22" s="142"/>
      <c r="N22" s="142"/>
      <c r="O22" s="142"/>
      <c r="P22" s="143"/>
      <c r="Q22" s="143"/>
      <c r="R22" s="143"/>
      <c r="S22" s="143"/>
      <c r="U22" s="143"/>
      <c r="V22" s="143"/>
      <c r="W22" s="143"/>
      <c r="X22" s="143"/>
      <c r="Y22" s="142" t="s">
        <v>2143</v>
      </c>
      <c r="Z22" s="139" t="s">
        <v>2144</v>
      </c>
      <c r="AA22" s="139"/>
    </row>
    <row r="23" spans="3:27" ht="12">
      <c r="C23" s="139" t="s">
        <v>2258</v>
      </c>
      <c r="D23" s="140" t="s">
        <v>2365</v>
      </c>
      <c r="F23" s="141">
        <v>43717857</v>
      </c>
      <c r="G23" s="140" t="s">
        <v>2142</v>
      </c>
      <c r="H23" s="141">
        <v>102033561</v>
      </c>
      <c r="J23" s="140"/>
      <c r="K23" s="140"/>
      <c r="L23" s="140"/>
      <c r="M23" s="142"/>
      <c r="N23" s="142"/>
      <c r="O23" s="142"/>
      <c r="P23" s="143"/>
      <c r="Q23" s="143"/>
      <c r="R23" s="143"/>
      <c r="S23" s="143"/>
      <c r="U23" s="143"/>
      <c r="V23" s="143"/>
      <c r="W23" s="143"/>
      <c r="X23" s="143"/>
      <c r="Y23" s="142" t="s">
        <v>2143</v>
      </c>
      <c r="Z23" s="139" t="s">
        <v>2144</v>
      </c>
      <c r="AA23" s="139"/>
    </row>
    <row r="24" spans="1:27" ht="48">
      <c r="A24" s="145" t="s">
        <v>2145</v>
      </c>
      <c r="B24" s="145" t="s">
        <v>2146</v>
      </c>
      <c r="C24" s="146" t="s">
        <v>2248</v>
      </c>
      <c r="D24" s="145" t="s">
        <v>2365</v>
      </c>
      <c r="F24" s="147">
        <v>6406659</v>
      </c>
      <c r="G24" s="145" t="s">
        <v>2249</v>
      </c>
      <c r="H24" s="147">
        <v>6406659</v>
      </c>
      <c r="J24" s="145" t="s">
        <v>2147</v>
      </c>
      <c r="K24" s="145" t="s">
        <v>2129</v>
      </c>
      <c r="L24" s="145" t="s">
        <v>2148</v>
      </c>
      <c r="M24" s="148" t="s">
        <v>2149</v>
      </c>
      <c r="N24" s="148" t="s">
        <v>2150</v>
      </c>
      <c r="O24" s="148" t="s">
        <v>2151</v>
      </c>
      <c r="P24" s="149">
        <v>3523662</v>
      </c>
      <c r="Q24" s="149">
        <v>2882997</v>
      </c>
      <c r="R24" s="149"/>
      <c r="S24" s="149">
        <v>6406659</v>
      </c>
      <c r="U24" s="149">
        <v>3523662</v>
      </c>
      <c r="V24" s="149">
        <v>2719035.750000001</v>
      </c>
      <c r="W24" s="149"/>
      <c r="X24" s="149">
        <v>6242697.750000001</v>
      </c>
      <c r="Y24" s="148" t="s">
        <v>2152</v>
      </c>
      <c r="Z24" s="146" t="s">
        <v>2282</v>
      </c>
      <c r="AA24" s="146" t="s">
        <v>2153</v>
      </c>
    </row>
    <row r="25" spans="3:27" ht="48">
      <c r="C25" s="139" t="s">
        <v>2248</v>
      </c>
      <c r="D25" s="140" t="s">
        <v>2279</v>
      </c>
      <c r="F25" s="141">
        <v>91118721</v>
      </c>
      <c r="G25" s="140" t="s">
        <v>2154</v>
      </c>
      <c r="H25" s="141">
        <v>119134235</v>
      </c>
      <c r="J25" s="140" t="s">
        <v>2147</v>
      </c>
      <c r="K25" s="140" t="s">
        <v>2129</v>
      </c>
      <c r="L25" s="140" t="s">
        <v>2155</v>
      </c>
      <c r="M25" s="142" t="s">
        <v>2149</v>
      </c>
      <c r="N25" s="142" t="s">
        <v>2150</v>
      </c>
      <c r="O25" s="142" t="s">
        <v>2156</v>
      </c>
      <c r="P25" s="143">
        <v>25370000</v>
      </c>
      <c r="Q25" s="143">
        <v>28374995</v>
      </c>
      <c r="R25" s="143">
        <v>37373726</v>
      </c>
      <c r="S25" s="143">
        <v>91118721</v>
      </c>
      <c r="U25" s="143">
        <v>25370000</v>
      </c>
      <c r="V25" s="143">
        <v>28374995</v>
      </c>
      <c r="W25" s="143">
        <v>19690948.849999994</v>
      </c>
      <c r="X25" s="143">
        <v>73435943.85</v>
      </c>
      <c r="Y25" s="142" t="s">
        <v>2157</v>
      </c>
      <c r="Z25" s="139" t="s">
        <v>2271</v>
      </c>
      <c r="AA25" s="139" t="s">
        <v>2158</v>
      </c>
    </row>
    <row r="26" spans="3:27" ht="48">
      <c r="C26" s="139" t="s">
        <v>2135</v>
      </c>
      <c r="D26" s="140" t="s">
        <v>2364</v>
      </c>
      <c r="F26" s="141">
        <v>283911005.38</v>
      </c>
      <c r="G26" s="140" t="s">
        <v>2154</v>
      </c>
      <c r="H26" s="141">
        <v>613175707.144</v>
      </c>
      <c r="J26" s="140" t="s">
        <v>2147</v>
      </c>
      <c r="K26" s="140" t="s">
        <v>2129</v>
      </c>
      <c r="L26" s="140" t="s">
        <v>2159</v>
      </c>
      <c r="M26" s="142" t="s">
        <v>2160</v>
      </c>
      <c r="N26" s="142" t="s">
        <v>2161</v>
      </c>
      <c r="O26" s="142" t="s">
        <v>2124</v>
      </c>
      <c r="P26" s="143">
        <v>52806440</v>
      </c>
      <c r="Q26" s="143">
        <v>79104372.38</v>
      </c>
      <c r="R26" s="143">
        <v>152000193</v>
      </c>
      <c r="S26" s="143">
        <v>283911005.38</v>
      </c>
      <c r="U26" s="143">
        <v>52806440</v>
      </c>
      <c r="V26" s="143">
        <v>79104372.38</v>
      </c>
      <c r="W26" s="143">
        <v>9427139.360000014</v>
      </c>
      <c r="X26" s="143">
        <v>141337951.74</v>
      </c>
      <c r="Y26" s="142" t="s">
        <v>2162</v>
      </c>
      <c r="Z26" s="139" t="s">
        <v>2144</v>
      </c>
      <c r="AA26" s="139" t="s">
        <v>2272</v>
      </c>
    </row>
    <row r="27" spans="3:27" ht="48">
      <c r="C27" s="139" t="s">
        <v>2284</v>
      </c>
      <c r="D27" s="140" t="s">
        <v>2364</v>
      </c>
      <c r="F27" s="141">
        <v>57853607.62</v>
      </c>
      <c r="G27" s="140" t="s">
        <v>2249</v>
      </c>
      <c r="H27" s="141">
        <v>57853607.62</v>
      </c>
      <c r="J27" s="140" t="s">
        <v>2147</v>
      </c>
      <c r="K27" s="140" t="s">
        <v>2129</v>
      </c>
      <c r="L27" s="140" t="s">
        <v>2163</v>
      </c>
      <c r="M27" s="142" t="s">
        <v>2164</v>
      </c>
      <c r="N27" s="142" t="s">
        <v>2165</v>
      </c>
      <c r="O27" s="142" t="s">
        <v>2166</v>
      </c>
      <c r="P27" s="143">
        <v>23936918</v>
      </c>
      <c r="Q27" s="143">
        <v>33916689.62</v>
      </c>
      <c r="R27" s="143"/>
      <c r="S27" s="143">
        <v>57853607.62</v>
      </c>
      <c r="U27" s="143">
        <v>23936918</v>
      </c>
      <c r="V27" s="143">
        <v>33916689.62</v>
      </c>
      <c r="W27" s="143"/>
      <c r="X27" s="143">
        <v>57853607.62</v>
      </c>
      <c r="Y27" s="142" t="s">
        <v>2167</v>
      </c>
      <c r="Z27" s="139" t="s">
        <v>2266</v>
      </c>
      <c r="AA27" s="139" t="s">
        <v>2290</v>
      </c>
    </row>
    <row r="28" spans="3:27" ht="48">
      <c r="C28" s="139" t="s">
        <v>2284</v>
      </c>
      <c r="D28" s="140" t="s">
        <v>2279</v>
      </c>
      <c r="F28" s="141">
        <v>199772040</v>
      </c>
      <c r="G28" s="140" t="s">
        <v>2168</v>
      </c>
      <c r="H28" s="141">
        <v>460958780.00000006</v>
      </c>
      <c r="J28" s="140" t="s">
        <v>2147</v>
      </c>
      <c r="K28" s="140" t="s">
        <v>2129</v>
      </c>
      <c r="L28" s="140" t="s">
        <v>2169</v>
      </c>
      <c r="M28" s="142" t="s">
        <v>2164</v>
      </c>
      <c r="N28" s="142" t="s">
        <v>2165</v>
      </c>
      <c r="O28" s="142" t="s">
        <v>2166</v>
      </c>
      <c r="P28" s="143">
        <v>27890000</v>
      </c>
      <c r="Q28" s="143">
        <v>28250000</v>
      </c>
      <c r="R28" s="143"/>
      <c r="S28" s="143">
        <v>56140000</v>
      </c>
      <c r="U28" s="143">
        <v>27890000</v>
      </c>
      <c r="V28" s="143">
        <v>28249999.879999995</v>
      </c>
      <c r="W28" s="143"/>
      <c r="X28" s="143">
        <v>56139999.879999995</v>
      </c>
      <c r="Y28" s="142" t="s">
        <v>2134</v>
      </c>
      <c r="Z28" s="139" t="s">
        <v>2271</v>
      </c>
      <c r="AA28" s="139" t="s">
        <v>2170</v>
      </c>
    </row>
    <row r="29" spans="3:27" ht="48">
      <c r="C29" s="139" t="s">
        <v>2292</v>
      </c>
      <c r="D29" s="140" t="s">
        <v>2364</v>
      </c>
      <c r="F29" s="141">
        <v>21451990</v>
      </c>
      <c r="G29" s="140" t="s">
        <v>2249</v>
      </c>
      <c r="H29" s="141">
        <v>21451990</v>
      </c>
      <c r="J29" s="140" t="s">
        <v>2147</v>
      </c>
      <c r="K29" s="140" t="s">
        <v>2129</v>
      </c>
      <c r="L29" s="140" t="s">
        <v>2171</v>
      </c>
      <c r="M29" s="142" t="s">
        <v>2172</v>
      </c>
      <c r="N29" s="142" t="s">
        <v>2173</v>
      </c>
      <c r="O29" s="142" t="s">
        <v>2174</v>
      </c>
      <c r="P29" s="143">
        <v>12544128</v>
      </c>
      <c r="Q29" s="143">
        <v>8907862</v>
      </c>
      <c r="R29" s="143"/>
      <c r="S29" s="143">
        <v>21451990</v>
      </c>
      <c r="U29" s="143">
        <v>12544128</v>
      </c>
      <c r="V29" s="143">
        <v>8907862</v>
      </c>
      <c r="W29" s="143"/>
      <c r="X29" s="143">
        <v>21451990</v>
      </c>
      <c r="Y29" s="142" t="s">
        <v>2175</v>
      </c>
      <c r="Z29" s="139" t="s">
        <v>2266</v>
      </c>
      <c r="AA29" s="139" t="s">
        <v>2304</v>
      </c>
    </row>
    <row r="30" spans="3:27" ht="48">
      <c r="C30" s="139" t="s">
        <v>2292</v>
      </c>
      <c r="D30" s="140" t="s">
        <v>2365</v>
      </c>
      <c r="F30" s="141">
        <v>31161319</v>
      </c>
      <c r="G30" s="140" t="s">
        <v>2249</v>
      </c>
      <c r="H30" s="141">
        <v>31161319</v>
      </c>
      <c r="J30" s="140" t="s">
        <v>2147</v>
      </c>
      <c r="K30" s="140" t="s">
        <v>2129</v>
      </c>
      <c r="L30" s="140" t="s">
        <v>2176</v>
      </c>
      <c r="M30" s="142" t="s">
        <v>2172</v>
      </c>
      <c r="N30" s="142" t="s">
        <v>2295</v>
      </c>
      <c r="O30" s="142" t="s">
        <v>2296</v>
      </c>
      <c r="P30" s="143">
        <v>20096149</v>
      </c>
      <c r="Q30" s="143">
        <v>11065170</v>
      </c>
      <c r="R30" s="143"/>
      <c r="S30" s="143">
        <v>31161319</v>
      </c>
      <c r="U30" s="143">
        <v>20096149</v>
      </c>
      <c r="V30" s="143">
        <v>11065170</v>
      </c>
      <c r="W30" s="143"/>
      <c r="X30" s="143">
        <v>31161319</v>
      </c>
      <c r="Y30" s="142" t="s">
        <v>2177</v>
      </c>
      <c r="Z30" s="139" t="s">
        <v>2271</v>
      </c>
      <c r="AA30" s="139" t="s">
        <v>2126</v>
      </c>
    </row>
    <row r="31" spans="3:27" ht="48">
      <c r="C31" s="139" t="s">
        <v>2292</v>
      </c>
      <c r="D31" s="140" t="s">
        <v>2279</v>
      </c>
      <c r="F31" s="141">
        <v>49515208.075056</v>
      </c>
      <c r="G31" s="140" t="s">
        <v>2268</v>
      </c>
      <c r="H31" s="141">
        <v>49515208.075056</v>
      </c>
      <c r="J31" s="140" t="s">
        <v>2147</v>
      </c>
      <c r="K31" s="140" t="s">
        <v>2129</v>
      </c>
      <c r="L31" s="140" t="s">
        <v>2178</v>
      </c>
      <c r="M31" s="142" t="s">
        <v>2179</v>
      </c>
      <c r="N31" s="142" t="s">
        <v>2300</v>
      </c>
      <c r="O31" s="142" t="s">
        <v>2180</v>
      </c>
      <c r="P31" s="143">
        <v>17814000</v>
      </c>
      <c r="Q31" s="143">
        <v>1286893.56</v>
      </c>
      <c r="R31" s="143"/>
      <c r="S31" s="143">
        <v>19100893.56</v>
      </c>
      <c r="U31" s="143">
        <v>17814000</v>
      </c>
      <c r="V31" s="143">
        <v>1286893.56</v>
      </c>
      <c r="W31" s="143"/>
      <c r="X31" s="143">
        <v>19100893.560000002</v>
      </c>
      <c r="Y31" s="142" t="s">
        <v>2181</v>
      </c>
      <c r="Z31" s="139" t="s">
        <v>2257</v>
      </c>
      <c r="AA31" s="139" t="s">
        <v>2182</v>
      </c>
    </row>
    <row r="32" spans="10:27" ht="48">
      <c r="J32" s="140" t="s">
        <v>2147</v>
      </c>
      <c r="K32" s="140" t="s">
        <v>2129</v>
      </c>
      <c r="L32" s="140" t="s">
        <v>2183</v>
      </c>
      <c r="M32" s="142" t="s">
        <v>2184</v>
      </c>
      <c r="N32" s="142" t="s">
        <v>2300</v>
      </c>
      <c r="O32" s="142" t="s">
        <v>2296</v>
      </c>
      <c r="P32" s="143"/>
      <c r="Q32" s="143">
        <v>30414314.515056</v>
      </c>
      <c r="R32" s="143"/>
      <c r="S32" s="143">
        <v>30414314.515056</v>
      </c>
      <c r="U32" s="143"/>
      <c r="V32" s="143">
        <v>18377003.1636</v>
      </c>
      <c r="W32" s="143"/>
      <c r="X32" s="143">
        <v>18377003.1636</v>
      </c>
      <c r="Y32" s="142" t="s">
        <v>2289</v>
      </c>
      <c r="Z32" s="139" t="s">
        <v>2257</v>
      </c>
      <c r="AA32" s="139" t="s">
        <v>2185</v>
      </c>
    </row>
    <row r="33" spans="3:27" ht="48">
      <c r="C33" s="139" t="s">
        <v>2120</v>
      </c>
      <c r="D33" s="140" t="s">
        <v>2364</v>
      </c>
      <c r="F33" s="141">
        <v>5806623</v>
      </c>
      <c r="G33" s="140" t="s">
        <v>2127</v>
      </c>
      <c r="H33" s="141">
        <v>5812875</v>
      </c>
      <c r="J33" s="140" t="s">
        <v>2147</v>
      </c>
      <c r="K33" s="140" t="s">
        <v>2129</v>
      </c>
      <c r="L33" s="140" t="s">
        <v>2186</v>
      </c>
      <c r="M33" s="142" t="s">
        <v>2122</v>
      </c>
      <c r="N33" s="142" t="s">
        <v>2123</v>
      </c>
      <c r="O33" s="142" t="s">
        <v>2187</v>
      </c>
      <c r="P33" s="143">
        <v>5806623</v>
      </c>
      <c r="Q33" s="143"/>
      <c r="R33" s="143"/>
      <c r="S33" s="143">
        <v>5806623</v>
      </c>
      <c r="U33" s="143">
        <v>5806623</v>
      </c>
      <c r="V33" s="143"/>
      <c r="W33" s="143"/>
      <c r="X33" s="143">
        <v>5806623</v>
      </c>
      <c r="Y33" s="142" t="s">
        <v>2188</v>
      </c>
      <c r="Z33" s="139" t="s">
        <v>2266</v>
      </c>
      <c r="AA33" s="139" t="s">
        <v>2120</v>
      </c>
    </row>
    <row r="34" spans="3:27" ht="48">
      <c r="C34" s="139" t="s">
        <v>2120</v>
      </c>
      <c r="D34" s="140" t="s">
        <v>2365</v>
      </c>
      <c r="F34" s="141">
        <v>12312206</v>
      </c>
      <c r="G34" s="140" t="s">
        <v>2249</v>
      </c>
      <c r="H34" s="141">
        <v>12312206</v>
      </c>
      <c r="J34" s="140" t="s">
        <v>2147</v>
      </c>
      <c r="K34" s="140" t="s">
        <v>2129</v>
      </c>
      <c r="L34" s="140" t="s">
        <v>2189</v>
      </c>
      <c r="M34" s="142" t="s">
        <v>2190</v>
      </c>
      <c r="N34" s="142" t="s">
        <v>2191</v>
      </c>
      <c r="O34" s="142" t="s">
        <v>2192</v>
      </c>
      <c r="P34" s="143">
        <v>7047932</v>
      </c>
      <c r="Q34" s="143">
        <v>5264274</v>
      </c>
      <c r="R34" s="143"/>
      <c r="S34" s="143">
        <v>12312206</v>
      </c>
      <c r="U34" s="143">
        <v>7047932</v>
      </c>
      <c r="V34" s="143">
        <v>2645285.210000001</v>
      </c>
      <c r="W34" s="143"/>
      <c r="X34" s="143">
        <v>9693217.21</v>
      </c>
      <c r="Y34" s="142" t="s">
        <v>2177</v>
      </c>
      <c r="Z34" s="139" t="s">
        <v>2271</v>
      </c>
      <c r="AA34" s="139" t="s">
        <v>2126</v>
      </c>
    </row>
    <row r="35" spans="3:27" ht="48">
      <c r="C35" s="139" t="s">
        <v>2126</v>
      </c>
      <c r="D35" s="140" t="s">
        <v>2279</v>
      </c>
      <c r="F35" s="141">
        <v>5313263</v>
      </c>
      <c r="G35" s="140" t="s">
        <v>2127</v>
      </c>
      <c r="H35" s="141">
        <v>49281104</v>
      </c>
      <c r="J35" s="140" t="s">
        <v>2147</v>
      </c>
      <c r="K35" s="140" t="s">
        <v>2129</v>
      </c>
      <c r="L35" s="140" t="s">
        <v>2193</v>
      </c>
      <c r="M35" s="142" t="s">
        <v>2194</v>
      </c>
      <c r="N35" s="142" t="s">
        <v>2195</v>
      </c>
      <c r="O35" s="142" t="s">
        <v>2196</v>
      </c>
      <c r="P35" s="143">
        <v>5313263</v>
      </c>
      <c r="Q35" s="143"/>
      <c r="R35" s="143"/>
      <c r="S35" s="143">
        <v>5313263</v>
      </c>
      <c r="U35" s="143">
        <v>2825008.54</v>
      </c>
      <c r="V35" s="143"/>
      <c r="W35" s="143"/>
      <c r="X35" s="143">
        <v>2825008.54</v>
      </c>
      <c r="Y35" s="142" t="s">
        <v>2197</v>
      </c>
      <c r="Z35" s="139" t="s">
        <v>2257</v>
      </c>
      <c r="AA35" s="139" t="s">
        <v>2120</v>
      </c>
    </row>
    <row r="36" spans="3:27" ht="48">
      <c r="C36" s="139" t="s">
        <v>2304</v>
      </c>
      <c r="D36" s="140" t="s">
        <v>2279</v>
      </c>
      <c r="F36" s="141">
        <v>26726245.768000003</v>
      </c>
      <c r="G36" s="140" t="s">
        <v>2127</v>
      </c>
      <c r="H36" s="141">
        <v>104852794.618</v>
      </c>
      <c r="J36" s="140" t="s">
        <v>2147</v>
      </c>
      <c r="K36" s="140" t="s">
        <v>2129</v>
      </c>
      <c r="L36" s="140" t="s">
        <v>2198</v>
      </c>
      <c r="M36" s="142" t="s">
        <v>2199</v>
      </c>
      <c r="N36" s="142" t="s">
        <v>2200</v>
      </c>
      <c r="O36" s="142" t="s">
        <v>2296</v>
      </c>
      <c r="P36" s="143">
        <v>26726245.768000003</v>
      </c>
      <c r="Q36" s="143"/>
      <c r="R36" s="143"/>
      <c r="S36" s="143">
        <v>26726245.768000003</v>
      </c>
      <c r="U36" s="143">
        <v>6723376.12</v>
      </c>
      <c r="V36" s="143"/>
      <c r="W36" s="143"/>
      <c r="X36" s="143">
        <v>6723376.12</v>
      </c>
      <c r="Y36" s="142" t="s">
        <v>2175</v>
      </c>
      <c r="Z36" s="139" t="s">
        <v>2144</v>
      </c>
      <c r="AA36" s="139" t="s">
        <v>2248</v>
      </c>
    </row>
    <row r="37" spans="3:27" ht="48">
      <c r="C37" s="139" t="s">
        <v>2201</v>
      </c>
      <c r="D37" s="140" t="s">
        <v>2365</v>
      </c>
      <c r="F37" s="141">
        <v>88307671</v>
      </c>
      <c r="G37" s="140" t="s">
        <v>2142</v>
      </c>
      <c r="H37" s="141">
        <v>176046908</v>
      </c>
      <c r="J37" s="140" t="s">
        <v>2147</v>
      </c>
      <c r="K37" s="140" t="s">
        <v>2129</v>
      </c>
      <c r="L37" s="140" t="s">
        <v>2202</v>
      </c>
      <c r="M37" s="142" t="s">
        <v>2203</v>
      </c>
      <c r="N37" s="142" t="s">
        <v>2204</v>
      </c>
      <c r="O37" s="142" t="s">
        <v>2192</v>
      </c>
      <c r="P37" s="143">
        <v>79476904</v>
      </c>
      <c r="Q37" s="143"/>
      <c r="R37" s="143"/>
      <c r="S37" s="143">
        <v>79476904</v>
      </c>
      <c r="U37" s="143"/>
      <c r="V37" s="143"/>
      <c r="W37" s="143"/>
      <c r="X37" s="143"/>
      <c r="Y37" s="142" t="s">
        <v>2143</v>
      </c>
      <c r="Z37" s="139" t="s">
        <v>2144</v>
      </c>
      <c r="AA37" s="139"/>
    </row>
    <row r="38" spans="3:27" ht="12">
      <c r="C38" s="139" t="s">
        <v>2258</v>
      </c>
      <c r="D38" s="140" t="s">
        <v>2279</v>
      </c>
      <c r="F38" s="141">
        <v>76075195</v>
      </c>
      <c r="G38" s="140" t="s">
        <v>2142</v>
      </c>
      <c r="H38" s="141">
        <v>239655469</v>
      </c>
      <c r="J38" s="140"/>
      <c r="K38" s="140"/>
      <c r="L38" s="140"/>
      <c r="M38" s="142"/>
      <c r="N38" s="142"/>
      <c r="O38" s="142"/>
      <c r="P38" s="143"/>
      <c r="Q38" s="143"/>
      <c r="R38" s="143"/>
      <c r="S38" s="143"/>
      <c r="U38" s="143"/>
      <c r="V38" s="143"/>
      <c r="W38" s="143"/>
      <c r="X38" s="143"/>
      <c r="Y38" s="142" t="s">
        <v>2143</v>
      </c>
      <c r="Z38" s="139" t="s">
        <v>2144</v>
      </c>
      <c r="AA38" s="139"/>
    </row>
    <row r="39" spans="1:27" ht="12">
      <c r="A39" s="145" t="s">
        <v>2205</v>
      </c>
      <c r="B39" s="145" t="s">
        <v>2206</v>
      </c>
      <c r="C39" s="146" t="s">
        <v>2201</v>
      </c>
      <c r="D39" s="145" t="s">
        <v>2279</v>
      </c>
      <c r="F39" s="147">
        <v>5528193</v>
      </c>
      <c r="G39" s="145" t="s">
        <v>2142</v>
      </c>
      <c r="H39" s="147">
        <v>11142830</v>
      </c>
      <c r="J39" s="145" t="s">
        <v>2207</v>
      </c>
      <c r="K39" s="145" t="s">
        <v>2251</v>
      </c>
      <c r="L39" s="145" t="s">
        <v>2208</v>
      </c>
      <c r="M39" s="148" t="s">
        <v>2157</v>
      </c>
      <c r="N39" s="148" t="s">
        <v>2209</v>
      </c>
      <c r="O39" s="148" t="s">
        <v>2277</v>
      </c>
      <c r="P39" s="149">
        <v>5154546</v>
      </c>
      <c r="Q39" s="149"/>
      <c r="R39" s="149"/>
      <c r="S39" s="149">
        <v>5154546</v>
      </c>
      <c r="U39" s="149">
        <v>2272754</v>
      </c>
      <c r="V39" s="149"/>
      <c r="W39" s="149"/>
      <c r="X39" s="149">
        <v>2272754</v>
      </c>
      <c r="Y39" s="148" t="s">
        <v>2134</v>
      </c>
      <c r="Z39" s="146" t="s">
        <v>2144</v>
      </c>
      <c r="AA39" s="146" t="s">
        <v>2248</v>
      </c>
    </row>
    <row r="40" spans="1:27" ht="36">
      <c r="A40" s="145" t="s">
        <v>2210</v>
      </c>
      <c r="B40" s="145" t="s">
        <v>2211</v>
      </c>
      <c r="C40" s="146" t="s">
        <v>2248</v>
      </c>
      <c r="D40" s="145" t="s">
        <v>2364</v>
      </c>
      <c r="F40" s="147">
        <v>5400173.72</v>
      </c>
      <c r="G40" s="145" t="s">
        <v>2249</v>
      </c>
      <c r="H40" s="147">
        <v>5400173.72</v>
      </c>
      <c r="J40" s="145" t="s">
        <v>2212</v>
      </c>
      <c r="K40" s="145" t="s">
        <v>2251</v>
      </c>
      <c r="L40" s="145" t="s">
        <v>2213</v>
      </c>
      <c r="M40" s="148" t="s">
        <v>2214</v>
      </c>
      <c r="N40" s="148" t="s">
        <v>2215</v>
      </c>
      <c r="O40" s="148" t="s">
        <v>2216</v>
      </c>
      <c r="P40" s="149">
        <v>5400173.72</v>
      </c>
      <c r="Q40" s="149"/>
      <c r="R40" s="149"/>
      <c r="S40" s="149">
        <v>5400173.72</v>
      </c>
      <c r="U40" s="149">
        <v>5400173.72</v>
      </c>
      <c r="V40" s="149"/>
      <c r="W40" s="149"/>
      <c r="X40" s="149">
        <v>5400173.720000001</v>
      </c>
      <c r="Y40" s="148" t="s">
        <v>2217</v>
      </c>
      <c r="Z40" s="146" t="s">
        <v>2303</v>
      </c>
      <c r="AA40" s="146" t="s">
        <v>2304</v>
      </c>
    </row>
    <row r="41" spans="3:27" ht="36">
      <c r="C41" s="139" t="s">
        <v>2248</v>
      </c>
      <c r="D41" s="140" t="s">
        <v>2365</v>
      </c>
      <c r="F41" s="141">
        <v>19723871.4</v>
      </c>
      <c r="G41" s="140" t="s">
        <v>2249</v>
      </c>
      <c r="H41" s="141">
        <v>19723871.4</v>
      </c>
      <c r="J41" s="140" t="s">
        <v>2042</v>
      </c>
      <c r="K41" s="140" t="s">
        <v>2251</v>
      </c>
      <c r="L41" s="140" t="s">
        <v>2043</v>
      </c>
      <c r="M41" s="142" t="s">
        <v>2214</v>
      </c>
      <c r="N41" s="142" t="s">
        <v>2215</v>
      </c>
      <c r="O41" s="142" t="s">
        <v>2044</v>
      </c>
      <c r="P41" s="143">
        <v>11754947</v>
      </c>
      <c r="Q41" s="143">
        <v>7968924.4</v>
      </c>
      <c r="R41" s="143"/>
      <c r="S41" s="143">
        <v>19723871.4</v>
      </c>
      <c r="U41" s="143">
        <v>11754947</v>
      </c>
      <c r="V41" s="143">
        <v>7968924.4</v>
      </c>
      <c r="W41" s="143"/>
      <c r="X41" s="143">
        <v>19723871.400000002</v>
      </c>
      <c r="Y41" s="142" t="s">
        <v>2045</v>
      </c>
      <c r="Z41" s="139" t="s">
        <v>2257</v>
      </c>
      <c r="AA41" s="139" t="s">
        <v>2290</v>
      </c>
    </row>
    <row r="42" spans="3:27" ht="48">
      <c r="C42" s="139" t="s">
        <v>2248</v>
      </c>
      <c r="D42" s="140" t="s">
        <v>2279</v>
      </c>
      <c r="F42" s="141">
        <v>51766002.769999996</v>
      </c>
      <c r="G42" s="140" t="s">
        <v>2249</v>
      </c>
      <c r="H42" s="141">
        <v>51766002.769999996</v>
      </c>
      <c r="J42" s="140" t="s">
        <v>2046</v>
      </c>
      <c r="K42" s="140" t="s">
        <v>2251</v>
      </c>
      <c r="L42" s="140" t="s">
        <v>2047</v>
      </c>
      <c r="M42" s="142" t="s">
        <v>2253</v>
      </c>
      <c r="N42" s="142" t="s">
        <v>2048</v>
      </c>
      <c r="O42" s="142" t="s">
        <v>2049</v>
      </c>
      <c r="P42" s="143">
        <v>21612265</v>
      </c>
      <c r="Q42" s="143">
        <v>30153737.77</v>
      </c>
      <c r="R42" s="143"/>
      <c r="S42" s="143">
        <v>51766002.769999996</v>
      </c>
      <c r="U42" s="143">
        <v>21612265</v>
      </c>
      <c r="V42" s="143">
        <v>30153737.77</v>
      </c>
      <c r="W42" s="143"/>
      <c r="X42" s="143">
        <v>51766002.77</v>
      </c>
      <c r="Y42" s="142" t="s">
        <v>2050</v>
      </c>
      <c r="Z42" s="139" t="s">
        <v>2257</v>
      </c>
      <c r="AA42" s="139" t="s">
        <v>2153</v>
      </c>
    </row>
    <row r="43" spans="3:27" ht="48">
      <c r="C43" s="139" t="s">
        <v>2284</v>
      </c>
      <c r="D43" s="140" t="s">
        <v>2364</v>
      </c>
      <c r="F43" s="141">
        <v>43446781.17</v>
      </c>
      <c r="G43" s="140" t="s">
        <v>2249</v>
      </c>
      <c r="H43" s="141">
        <v>43446781.17</v>
      </c>
      <c r="J43" s="140" t="s">
        <v>2046</v>
      </c>
      <c r="K43" s="140" t="s">
        <v>2251</v>
      </c>
      <c r="L43" s="140" t="s">
        <v>2051</v>
      </c>
      <c r="M43" s="142" t="s">
        <v>2052</v>
      </c>
      <c r="N43" s="142" t="s">
        <v>2053</v>
      </c>
      <c r="O43" s="142" t="s">
        <v>2177</v>
      </c>
      <c r="P43" s="143">
        <v>31129618</v>
      </c>
      <c r="Q43" s="143">
        <v>12317163.17</v>
      </c>
      <c r="R43" s="143"/>
      <c r="S43" s="143">
        <v>43446781.17</v>
      </c>
      <c r="U43" s="143">
        <v>31129618</v>
      </c>
      <c r="V43" s="143">
        <v>12317163.169999994</v>
      </c>
      <c r="W43" s="143"/>
      <c r="X43" s="143">
        <v>43446781.169999994</v>
      </c>
      <c r="Y43" s="142" t="s">
        <v>2054</v>
      </c>
      <c r="Z43" s="139" t="s">
        <v>2266</v>
      </c>
      <c r="AA43" s="139" t="s">
        <v>2258</v>
      </c>
    </row>
    <row r="44" spans="3:27" ht="24">
      <c r="C44" s="139" t="s">
        <v>2292</v>
      </c>
      <c r="D44" s="140" t="s">
        <v>2279</v>
      </c>
      <c r="F44" s="141">
        <v>49978433</v>
      </c>
      <c r="G44" s="140" t="s">
        <v>2249</v>
      </c>
      <c r="H44" s="141">
        <v>49978433</v>
      </c>
      <c r="J44" s="140" t="s">
        <v>2055</v>
      </c>
      <c r="K44" s="140" t="s">
        <v>2251</v>
      </c>
      <c r="L44" s="140" t="s">
        <v>2056</v>
      </c>
      <c r="M44" s="142" t="s">
        <v>2057</v>
      </c>
      <c r="N44" s="142" t="s">
        <v>2058</v>
      </c>
      <c r="O44" s="142" t="s">
        <v>2156</v>
      </c>
      <c r="P44" s="143">
        <v>18314685</v>
      </c>
      <c r="Q44" s="143">
        <v>31663748</v>
      </c>
      <c r="R44" s="143"/>
      <c r="S44" s="143">
        <v>49978433</v>
      </c>
      <c r="U44" s="143">
        <v>18314685</v>
      </c>
      <c r="V44" s="143">
        <v>11245024.550000004</v>
      </c>
      <c r="W44" s="143"/>
      <c r="X44" s="143">
        <v>29559709.550000004</v>
      </c>
      <c r="Y44" s="142" t="s">
        <v>2059</v>
      </c>
      <c r="Z44" s="139" t="s">
        <v>2257</v>
      </c>
      <c r="AA44" s="139" t="s">
        <v>2120</v>
      </c>
    </row>
    <row r="45" spans="3:27" ht="48">
      <c r="C45" s="139" t="s">
        <v>2120</v>
      </c>
      <c r="D45" s="140" t="s">
        <v>2365</v>
      </c>
      <c r="F45" s="141">
        <v>52201785</v>
      </c>
      <c r="G45" s="140" t="s">
        <v>2060</v>
      </c>
      <c r="H45" s="141">
        <v>52201785</v>
      </c>
      <c r="J45" s="140" t="s">
        <v>2061</v>
      </c>
      <c r="K45" s="140" t="s">
        <v>2251</v>
      </c>
      <c r="L45" s="140" t="s">
        <v>2062</v>
      </c>
      <c r="M45" s="142" t="s">
        <v>2063</v>
      </c>
      <c r="N45" s="142" t="s">
        <v>2064</v>
      </c>
      <c r="O45" s="142" t="s">
        <v>2065</v>
      </c>
      <c r="P45" s="143">
        <v>27683015</v>
      </c>
      <c r="Q45" s="143">
        <v>19333015</v>
      </c>
      <c r="R45" s="143"/>
      <c r="S45" s="143">
        <v>47016030</v>
      </c>
      <c r="U45" s="143">
        <v>27683015</v>
      </c>
      <c r="V45" s="143">
        <v>3238809.5500000007</v>
      </c>
      <c r="W45" s="143"/>
      <c r="X45" s="143">
        <v>30921824.55</v>
      </c>
      <c r="Y45" s="142" t="s">
        <v>2066</v>
      </c>
      <c r="Z45" s="139" t="s">
        <v>2144</v>
      </c>
      <c r="AA45" s="139" t="s">
        <v>2067</v>
      </c>
    </row>
    <row r="46" spans="3:27" ht="36">
      <c r="C46" s="139" t="s">
        <v>2304</v>
      </c>
      <c r="D46" s="140" t="s">
        <v>2364</v>
      </c>
      <c r="F46" s="141">
        <v>23062652.439999998</v>
      </c>
      <c r="G46" s="140" t="s">
        <v>2127</v>
      </c>
      <c r="H46" s="141">
        <v>36374445.44</v>
      </c>
      <c r="J46" s="140" t="s">
        <v>2068</v>
      </c>
      <c r="K46" s="140" t="s">
        <v>2129</v>
      </c>
      <c r="L46" s="140" t="s">
        <v>2069</v>
      </c>
      <c r="M46" s="142" t="s">
        <v>2070</v>
      </c>
      <c r="N46" s="142" t="s">
        <v>2071</v>
      </c>
      <c r="O46" s="142" t="s">
        <v>2174</v>
      </c>
      <c r="P46" s="143">
        <v>4149747.26</v>
      </c>
      <c r="Q46" s="143"/>
      <c r="R46" s="143"/>
      <c r="S46" s="143">
        <v>4149747.26</v>
      </c>
      <c r="U46" s="143">
        <v>4149747.26</v>
      </c>
      <c r="V46" s="143"/>
      <c r="W46" s="143"/>
      <c r="X46" s="143">
        <v>4149747.26</v>
      </c>
      <c r="Y46" s="142" t="s">
        <v>2278</v>
      </c>
      <c r="Z46" s="139" t="s">
        <v>2257</v>
      </c>
      <c r="AA46" s="139" t="s">
        <v>2259</v>
      </c>
    </row>
    <row r="47" spans="10:27" ht="48">
      <c r="J47" s="140" t="s">
        <v>2061</v>
      </c>
      <c r="K47" s="140" t="s">
        <v>2251</v>
      </c>
      <c r="L47" s="140" t="s">
        <v>2072</v>
      </c>
      <c r="M47" s="142" t="s">
        <v>2070</v>
      </c>
      <c r="N47" s="142" t="s">
        <v>2071</v>
      </c>
      <c r="O47" s="142" t="s">
        <v>2174</v>
      </c>
      <c r="P47" s="143">
        <v>13942038.180000002</v>
      </c>
      <c r="Q47" s="143"/>
      <c r="R47" s="143"/>
      <c r="S47" s="143">
        <v>13942038.180000002</v>
      </c>
      <c r="U47" s="143">
        <v>13942038.18</v>
      </c>
      <c r="V47" s="143"/>
      <c r="W47" s="143"/>
      <c r="X47" s="143">
        <v>13942038.18</v>
      </c>
      <c r="Y47" s="142" t="s">
        <v>2073</v>
      </c>
      <c r="Z47" s="139" t="s">
        <v>2144</v>
      </c>
      <c r="AA47" s="139" t="s">
        <v>2074</v>
      </c>
    </row>
    <row r="48" spans="10:27" ht="24">
      <c r="J48" s="140" t="s">
        <v>2075</v>
      </c>
      <c r="K48" s="140" t="s">
        <v>2076</v>
      </c>
      <c r="L48" s="140" t="s">
        <v>2077</v>
      </c>
      <c r="M48" s="142" t="s">
        <v>2070</v>
      </c>
      <c r="N48" s="142" t="s">
        <v>2071</v>
      </c>
      <c r="O48" s="142" t="s">
        <v>2174</v>
      </c>
      <c r="P48" s="143">
        <v>4970867</v>
      </c>
      <c r="Q48" s="143"/>
      <c r="R48" s="143"/>
      <c r="S48" s="143">
        <v>4970867</v>
      </c>
      <c r="U48" s="143">
        <v>3084764.25</v>
      </c>
      <c r="V48" s="143"/>
      <c r="W48" s="143"/>
      <c r="X48" s="143">
        <v>3084764.25</v>
      </c>
      <c r="Y48" s="142" t="s">
        <v>2078</v>
      </c>
      <c r="Z48" s="139" t="s">
        <v>2271</v>
      </c>
      <c r="AA48" s="139" t="s">
        <v>2259</v>
      </c>
    </row>
    <row r="49" spans="3:27" ht="24">
      <c r="C49" s="139" t="s">
        <v>2304</v>
      </c>
      <c r="D49" s="140" t="s">
        <v>2365</v>
      </c>
      <c r="F49" s="141">
        <v>63486150</v>
      </c>
      <c r="G49" s="140" t="s">
        <v>2127</v>
      </c>
      <c r="H49" s="141">
        <v>107316003</v>
      </c>
      <c r="J49" s="140" t="s">
        <v>2079</v>
      </c>
      <c r="K49" s="140" t="s">
        <v>2076</v>
      </c>
      <c r="L49" s="140" t="s">
        <v>2080</v>
      </c>
      <c r="M49" s="142" t="s">
        <v>2081</v>
      </c>
      <c r="N49" s="142" t="s">
        <v>2082</v>
      </c>
      <c r="O49" s="142" t="s">
        <v>2083</v>
      </c>
      <c r="P49" s="143">
        <v>9259404</v>
      </c>
      <c r="Q49" s="143"/>
      <c r="R49" s="143"/>
      <c r="S49" s="143">
        <v>9259404</v>
      </c>
      <c r="U49" s="143">
        <v>5726179.52</v>
      </c>
      <c r="V49" s="143"/>
      <c r="W49" s="143"/>
      <c r="X49" s="143">
        <v>5726179.52</v>
      </c>
      <c r="Y49" s="142" t="s">
        <v>2073</v>
      </c>
      <c r="Z49" s="139" t="s">
        <v>2144</v>
      </c>
      <c r="AA49" s="139" t="s">
        <v>2084</v>
      </c>
    </row>
    <row r="50" spans="10:27" ht="36">
      <c r="J50" s="140" t="s">
        <v>2042</v>
      </c>
      <c r="K50" s="140" t="s">
        <v>2251</v>
      </c>
      <c r="L50" s="140" t="s">
        <v>2085</v>
      </c>
      <c r="M50" s="142" t="s">
        <v>2086</v>
      </c>
      <c r="N50" s="142" t="s">
        <v>2087</v>
      </c>
      <c r="O50" s="142" t="s">
        <v>2156</v>
      </c>
      <c r="P50" s="143">
        <v>54226746</v>
      </c>
      <c r="Q50" s="143"/>
      <c r="R50" s="143"/>
      <c r="S50" s="143">
        <v>54226746</v>
      </c>
      <c r="U50" s="143">
        <v>37522275.300000004</v>
      </c>
      <c r="V50" s="143"/>
      <c r="W50" s="143"/>
      <c r="X50" s="143">
        <v>37522275.300000004</v>
      </c>
      <c r="Y50" s="142" t="s">
        <v>2066</v>
      </c>
      <c r="Z50" s="139" t="s">
        <v>2144</v>
      </c>
      <c r="AA50" s="139" t="s">
        <v>2088</v>
      </c>
    </row>
    <row r="51" spans="3:27" ht="24">
      <c r="C51" s="139" t="s">
        <v>2304</v>
      </c>
      <c r="D51" s="140" t="s">
        <v>2279</v>
      </c>
      <c r="F51" s="141">
        <v>24131410</v>
      </c>
      <c r="G51" s="140" t="s">
        <v>2127</v>
      </c>
      <c r="H51" s="141">
        <v>89026218</v>
      </c>
      <c r="J51" s="140" t="s">
        <v>2089</v>
      </c>
      <c r="K51" s="140" t="s">
        <v>2076</v>
      </c>
      <c r="L51" s="140" t="s">
        <v>2090</v>
      </c>
      <c r="M51" s="142" t="s">
        <v>2091</v>
      </c>
      <c r="N51" s="142" t="s">
        <v>2071</v>
      </c>
      <c r="O51" s="142" t="s">
        <v>2092</v>
      </c>
      <c r="P51" s="143">
        <v>5816935</v>
      </c>
      <c r="Q51" s="143"/>
      <c r="R51" s="143"/>
      <c r="S51" s="143">
        <v>5816935</v>
      </c>
      <c r="U51" s="143">
        <v>4042404.4</v>
      </c>
      <c r="V51" s="143"/>
      <c r="W51" s="143"/>
      <c r="X51" s="143">
        <v>4042404.4</v>
      </c>
      <c r="Y51" s="142" t="s">
        <v>2278</v>
      </c>
      <c r="Z51" s="139" t="s">
        <v>2266</v>
      </c>
      <c r="AA51" s="139" t="s">
        <v>2259</v>
      </c>
    </row>
    <row r="52" spans="10:27" ht="48">
      <c r="J52" s="140" t="s">
        <v>2061</v>
      </c>
      <c r="K52" s="140" t="s">
        <v>2251</v>
      </c>
      <c r="L52" s="140" t="s">
        <v>2093</v>
      </c>
      <c r="M52" s="142" t="s">
        <v>2094</v>
      </c>
      <c r="N52" s="142" t="s">
        <v>2095</v>
      </c>
      <c r="O52" s="142" t="s">
        <v>2096</v>
      </c>
      <c r="P52" s="143">
        <v>12113706</v>
      </c>
      <c r="Q52" s="143"/>
      <c r="R52" s="143"/>
      <c r="S52" s="143">
        <v>12113706</v>
      </c>
      <c r="U52" s="143">
        <v>8304064.37</v>
      </c>
      <c r="V52" s="143"/>
      <c r="W52" s="143"/>
      <c r="X52" s="143">
        <v>8304064.37</v>
      </c>
      <c r="Y52" s="142" t="s">
        <v>2059</v>
      </c>
      <c r="Z52" s="139" t="s">
        <v>2257</v>
      </c>
      <c r="AA52" s="139" t="s">
        <v>2259</v>
      </c>
    </row>
    <row r="53" spans="10:27" ht="24">
      <c r="J53" s="140" t="s">
        <v>2097</v>
      </c>
      <c r="K53" s="140" t="s">
        <v>2076</v>
      </c>
      <c r="L53" s="140" t="s">
        <v>2098</v>
      </c>
      <c r="M53" s="142" t="s">
        <v>2099</v>
      </c>
      <c r="N53" s="142" t="s">
        <v>2095</v>
      </c>
      <c r="O53" s="142" t="s">
        <v>2096</v>
      </c>
      <c r="P53" s="143">
        <v>6200769</v>
      </c>
      <c r="Q53" s="143"/>
      <c r="R53" s="143"/>
      <c r="S53" s="143">
        <v>6200769</v>
      </c>
      <c r="U53" s="143">
        <v>3672066.19</v>
      </c>
      <c r="V53" s="143"/>
      <c r="W53" s="143"/>
      <c r="X53" s="143">
        <v>3672066.19</v>
      </c>
      <c r="Y53" s="142" t="s">
        <v>2134</v>
      </c>
      <c r="Z53" s="139" t="s">
        <v>2257</v>
      </c>
      <c r="AA53" s="139" t="s">
        <v>2259</v>
      </c>
    </row>
    <row r="54" spans="3:27" ht="12">
      <c r="C54" s="139" t="s">
        <v>2258</v>
      </c>
      <c r="D54" s="140" t="s">
        <v>2364</v>
      </c>
      <c r="F54" s="141">
        <v>8407733</v>
      </c>
      <c r="G54" s="140" t="s">
        <v>2142</v>
      </c>
      <c r="H54" s="141">
        <v>16349468</v>
      </c>
      <c r="J54" s="140" t="s">
        <v>2100</v>
      </c>
      <c r="K54" s="140"/>
      <c r="L54" s="140" t="s">
        <v>2101</v>
      </c>
      <c r="M54" s="142" t="s">
        <v>2102</v>
      </c>
      <c r="N54" s="142" t="s">
        <v>2103</v>
      </c>
      <c r="O54" s="142" t="s">
        <v>2104</v>
      </c>
      <c r="P54" s="143">
        <v>2679296</v>
      </c>
      <c r="Q54" s="143"/>
      <c r="R54" s="143"/>
      <c r="S54" s="143">
        <v>2679296</v>
      </c>
      <c r="U54" s="143">
        <v>921475</v>
      </c>
      <c r="V54" s="143"/>
      <c r="W54" s="143"/>
      <c r="X54" s="143">
        <v>921475</v>
      </c>
      <c r="Y54" s="142" t="s">
        <v>2105</v>
      </c>
      <c r="Z54" s="139" t="s">
        <v>2144</v>
      </c>
      <c r="AA54" s="139" t="s">
        <v>2248</v>
      </c>
    </row>
    <row r="55" spans="3:27" ht="24">
      <c r="C55" s="139" t="s">
        <v>2201</v>
      </c>
      <c r="D55" s="140" t="s">
        <v>2364</v>
      </c>
      <c r="F55" s="141">
        <v>18645288</v>
      </c>
      <c r="G55" s="140" t="s">
        <v>2142</v>
      </c>
      <c r="H55" s="141">
        <v>60768145</v>
      </c>
      <c r="J55" s="140" t="s">
        <v>2068</v>
      </c>
      <c r="K55" s="140" t="s">
        <v>2129</v>
      </c>
      <c r="L55" s="140" t="s">
        <v>2106</v>
      </c>
      <c r="M55" s="142" t="s">
        <v>2102</v>
      </c>
      <c r="N55" s="142" t="s">
        <v>2103</v>
      </c>
      <c r="O55" s="142" t="s">
        <v>2104</v>
      </c>
      <c r="P55" s="143">
        <v>16780759</v>
      </c>
      <c r="Q55" s="143"/>
      <c r="R55" s="143"/>
      <c r="S55" s="143">
        <v>16780759</v>
      </c>
      <c r="U55" s="143">
        <v>6863366</v>
      </c>
      <c r="V55" s="143"/>
      <c r="W55" s="143"/>
      <c r="X55" s="143">
        <v>6863366</v>
      </c>
      <c r="Y55" s="142" t="s">
        <v>2204</v>
      </c>
      <c r="Z55" s="139" t="s">
        <v>2144</v>
      </c>
      <c r="AA55" s="139" t="s">
        <v>2248</v>
      </c>
    </row>
    <row r="56" spans="3:27" ht="48">
      <c r="C56" s="139" t="s">
        <v>2201</v>
      </c>
      <c r="D56" s="140" t="s">
        <v>2364</v>
      </c>
      <c r="F56" s="141">
        <v>33609456</v>
      </c>
      <c r="G56" s="140" t="s">
        <v>2142</v>
      </c>
      <c r="H56" s="141">
        <v>98699191</v>
      </c>
      <c r="J56" s="140" t="s">
        <v>2061</v>
      </c>
      <c r="K56" s="140" t="s">
        <v>2251</v>
      </c>
      <c r="L56" s="140" t="s">
        <v>2107</v>
      </c>
      <c r="M56" s="142" t="s">
        <v>2108</v>
      </c>
      <c r="N56" s="142" t="s">
        <v>2103</v>
      </c>
      <c r="O56" s="142" t="s">
        <v>2104</v>
      </c>
      <c r="P56" s="143">
        <v>30248510</v>
      </c>
      <c r="Q56" s="143"/>
      <c r="R56" s="143"/>
      <c r="S56" s="143">
        <v>30248510</v>
      </c>
      <c r="U56" s="143">
        <v>7006943</v>
      </c>
      <c r="V56" s="143"/>
      <c r="W56" s="143"/>
      <c r="X56" s="143">
        <v>7006943</v>
      </c>
      <c r="Y56" s="142" t="s">
        <v>2109</v>
      </c>
      <c r="Z56" s="139" t="s">
        <v>2144</v>
      </c>
      <c r="AA56" s="139" t="s">
        <v>2248</v>
      </c>
    </row>
    <row r="57" spans="1:27" ht="48">
      <c r="A57" s="145" t="s">
        <v>2110</v>
      </c>
      <c r="B57" s="145" t="s">
        <v>2146</v>
      </c>
      <c r="C57" s="146" t="s">
        <v>2304</v>
      </c>
      <c r="D57" s="145" t="s">
        <v>2365</v>
      </c>
      <c r="F57" s="147">
        <v>11360829.0644</v>
      </c>
      <c r="G57" s="145" t="s">
        <v>2127</v>
      </c>
      <c r="H57" s="147">
        <v>21226464.676799998</v>
      </c>
      <c r="J57" s="145" t="s">
        <v>2111</v>
      </c>
      <c r="K57" s="145" t="s">
        <v>2112</v>
      </c>
      <c r="L57" s="145" t="s">
        <v>2113</v>
      </c>
      <c r="M57" s="148" t="s">
        <v>2114</v>
      </c>
      <c r="N57" s="148" t="s">
        <v>2115</v>
      </c>
      <c r="O57" s="148" t="s">
        <v>2116</v>
      </c>
      <c r="P57" s="149">
        <v>11360829.0644</v>
      </c>
      <c r="Q57" s="149"/>
      <c r="R57" s="149"/>
      <c r="S57" s="149">
        <v>11360829.0644</v>
      </c>
      <c r="U57" s="149">
        <v>7942321.46</v>
      </c>
      <c r="V57" s="149"/>
      <c r="W57" s="149"/>
      <c r="X57" s="149">
        <v>7942321.46</v>
      </c>
      <c r="Y57" s="148" t="s">
        <v>2115</v>
      </c>
      <c r="Z57" s="146" t="s">
        <v>2144</v>
      </c>
      <c r="AA57" s="146" t="s">
        <v>2248</v>
      </c>
    </row>
    <row r="58" spans="3:27" ht="24">
      <c r="C58" s="139" t="s">
        <v>2304</v>
      </c>
      <c r="D58" s="140" t="s">
        <v>2279</v>
      </c>
      <c r="F58" s="141">
        <v>20098434.8416</v>
      </c>
      <c r="G58" s="140" t="s">
        <v>2127</v>
      </c>
      <c r="H58" s="141">
        <v>56251202.1988</v>
      </c>
      <c r="J58" s="140" t="s">
        <v>2111</v>
      </c>
      <c r="K58" s="140" t="s">
        <v>2112</v>
      </c>
      <c r="L58" s="140" t="s">
        <v>2117</v>
      </c>
      <c r="M58" s="142" t="s">
        <v>2118</v>
      </c>
      <c r="N58" s="142" t="s">
        <v>2103</v>
      </c>
      <c r="O58" s="142" t="s">
        <v>2104</v>
      </c>
      <c r="P58" s="143">
        <v>20098434.8416</v>
      </c>
      <c r="Q58" s="143"/>
      <c r="R58" s="143"/>
      <c r="S58" s="143">
        <v>20098434.8416</v>
      </c>
      <c r="U58" s="143">
        <v>10730509.27</v>
      </c>
      <c r="V58" s="143"/>
      <c r="W58" s="143"/>
      <c r="X58" s="143">
        <v>10730509.27</v>
      </c>
      <c r="Y58" s="142" t="s">
        <v>2108</v>
      </c>
      <c r="Z58" s="139" t="s">
        <v>2144</v>
      </c>
      <c r="AA58" s="139" t="s">
        <v>2248</v>
      </c>
    </row>
    <row r="59" spans="1:27" ht="36">
      <c r="A59" s="145" t="s">
        <v>2119</v>
      </c>
      <c r="B59" s="145" t="s">
        <v>2247</v>
      </c>
      <c r="C59" s="146" t="s">
        <v>2248</v>
      </c>
      <c r="D59" s="145" t="s">
        <v>2364</v>
      </c>
      <c r="F59" s="147">
        <v>3375606.73</v>
      </c>
      <c r="G59" s="145" t="s">
        <v>2249</v>
      </c>
      <c r="H59" s="147">
        <v>3375606.73</v>
      </c>
      <c r="J59" s="145" t="s">
        <v>1945</v>
      </c>
      <c r="K59" s="145" t="s">
        <v>2251</v>
      </c>
      <c r="L59" s="145" t="s">
        <v>1946</v>
      </c>
      <c r="M59" s="148" t="s">
        <v>1947</v>
      </c>
      <c r="N59" s="148" t="s">
        <v>1948</v>
      </c>
      <c r="O59" s="148" t="s">
        <v>1949</v>
      </c>
      <c r="P59" s="149">
        <v>1307664</v>
      </c>
      <c r="Q59" s="149">
        <v>2067942.73</v>
      </c>
      <c r="R59" s="149"/>
      <c r="S59" s="149">
        <v>3375606.73</v>
      </c>
      <c r="U59" s="149">
        <v>1307664</v>
      </c>
      <c r="V59" s="149">
        <v>2067942.7299999995</v>
      </c>
      <c r="W59" s="149"/>
      <c r="X59" s="149">
        <v>3375606.7299999995</v>
      </c>
      <c r="Y59" s="148" t="s">
        <v>1950</v>
      </c>
      <c r="Z59" s="146" t="s">
        <v>2282</v>
      </c>
      <c r="AA59" s="146" t="s">
        <v>1951</v>
      </c>
    </row>
    <row r="60" spans="3:27" ht="36">
      <c r="C60" s="139" t="s">
        <v>2248</v>
      </c>
      <c r="D60" s="140" t="s">
        <v>2365</v>
      </c>
      <c r="F60" s="141">
        <v>12709087</v>
      </c>
      <c r="G60" s="140" t="s">
        <v>2249</v>
      </c>
      <c r="H60" s="141">
        <v>12709087</v>
      </c>
      <c r="J60" s="140" t="s">
        <v>1945</v>
      </c>
      <c r="K60" s="140" t="s">
        <v>2251</v>
      </c>
      <c r="L60" s="140" t="s">
        <v>1952</v>
      </c>
      <c r="M60" s="142" t="s">
        <v>1947</v>
      </c>
      <c r="N60" s="142" t="s">
        <v>1948</v>
      </c>
      <c r="O60" s="142" t="s">
        <v>1949</v>
      </c>
      <c r="P60" s="143">
        <v>3155152</v>
      </c>
      <c r="Q60" s="143">
        <v>9553935</v>
      </c>
      <c r="R60" s="143"/>
      <c r="S60" s="143">
        <v>12709087</v>
      </c>
      <c r="U60" s="143">
        <v>3155152</v>
      </c>
      <c r="V60" s="143">
        <v>9553935</v>
      </c>
      <c r="W60" s="143"/>
      <c r="X60" s="143">
        <v>12709087</v>
      </c>
      <c r="Y60" s="142" t="s">
        <v>1953</v>
      </c>
      <c r="Z60" s="139" t="s">
        <v>2257</v>
      </c>
      <c r="AA60" s="139" t="s">
        <v>1954</v>
      </c>
    </row>
    <row r="61" spans="3:27" ht="36">
      <c r="C61" s="139" t="s">
        <v>2259</v>
      </c>
      <c r="D61" s="140" t="s">
        <v>2279</v>
      </c>
      <c r="F61" s="141">
        <v>3530391</v>
      </c>
      <c r="G61" s="140" t="s">
        <v>2249</v>
      </c>
      <c r="H61" s="141">
        <v>3530391</v>
      </c>
      <c r="J61" s="140" t="s">
        <v>1945</v>
      </c>
      <c r="K61" s="140" t="s">
        <v>2251</v>
      </c>
      <c r="L61" s="140" t="s">
        <v>1955</v>
      </c>
      <c r="M61" s="142" t="s">
        <v>1956</v>
      </c>
      <c r="N61" s="142" t="s">
        <v>1957</v>
      </c>
      <c r="O61" s="142" t="s">
        <v>2180</v>
      </c>
      <c r="P61" s="143">
        <v>1524338</v>
      </c>
      <c r="Q61" s="143">
        <v>2006053</v>
      </c>
      <c r="R61" s="143"/>
      <c r="S61" s="143">
        <v>3530391</v>
      </c>
      <c r="U61" s="143">
        <v>1524338</v>
      </c>
      <c r="V61" s="143">
        <v>1915057.04</v>
      </c>
      <c r="W61" s="143"/>
      <c r="X61" s="143">
        <v>3439395.04</v>
      </c>
      <c r="Y61" s="142" t="s">
        <v>1958</v>
      </c>
      <c r="Z61" s="139" t="s">
        <v>2282</v>
      </c>
      <c r="AA61" s="139" t="s">
        <v>2170</v>
      </c>
    </row>
    <row r="62" spans="3:27" ht="36">
      <c r="C62" s="139" t="s">
        <v>2284</v>
      </c>
      <c r="D62" s="140" t="s">
        <v>2364</v>
      </c>
      <c r="F62" s="141">
        <v>13558025</v>
      </c>
      <c r="G62" s="140" t="s">
        <v>2168</v>
      </c>
      <c r="H62" s="141">
        <v>19390755</v>
      </c>
      <c r="J62" s="140" t="s">
        <v>1945</v>
      </c>
      <c r="K62" s="140" t="s">
        <v>2251</v>
      </c>
      <c r="L62" s="140" t="s">
        <v>1959</v>
      </c>
      <c r="M62" s="142" t="s">
        <v>1960</v>
      </c>
      <c r="N62" s="142" t="s">
        <v>2165</v>
      </c>
      <c r="O62" s="142" t="s">
        <v>2166</v>
      </c>
      <c r="P62" s="143">
        <v>3014946</v>
      </c>
      <c r="Q62" s="143">
        <v>4732927</v>
      </c>
      <c r="R62" s="143"/>
      <c r="S62" s="143">
        <v>7747873</v>
      </c>
      <c r="U62" s="143">
        <v>3014946</v>
      </c>
      <c r="V62" s="143">
        <v>4140191.96</v>
      </c>
      <c r="W62" s="143"/>
      <c r="X62" s="143">
        <v>7155137.96</v>
      </c>
      <c r="Y62" s="142" t="s">
        <v>2134</v>
      </c>
      <c r="Z62" s="139" t="s">
        <v>2257</v>
      </c>
      <c r="AA62" s="139" t="s">
        <v>1961</v>
      </c>
    </row>
    <row r="63" spans="3:27" ht="36">
      <c r="C63" s="139" t="s">
        <v>2284</v>
      </c>
      <c r="D63" s="140" t="s">
        <v>2365</v>
      </c>
      <c r="F63" s="141">
        <v>14502222</v>
      </c>
      <c r="G63" s="140" t="s">
        <v>2249</v>
      </c>
      <c r="H63" s="141">
        <v>14502222</v>
      </c>
      <c r="J63" s="140" t="s">
        <v>1945</v>
      </c>
      <c r="K63" s="140" t="s">
        <v>2251</v>
      </c>
      <c r="L63" s="140" t="s">
        <v>1962</v>
      </c>
      <c r="M63" s="142" t="s">
        <v>1960</v>
      </c>
      <c r="N63" s="142" t="s">
        <v>2165</v>
      </c>
      <c r="O63" s="142" t="s">
        <v>2166</v>
      </c>
      <c r="P63" s="143">
        <v>3289689</v>
      </c>
      <c r="Q63" s="143">
        <v>11212533</v>
      </c>
      <c r="R63" s="143"/>
      <c r="S63" s="143">
        <v>14502222</v>
      </c>
      <c r="U63" s="143">
        <v>3289689</v>
      </c>
      <c r="V63" s="143">
        <v>10791652.959999999</v>
      </c>
      <c r="W63" s="143"/>
      <c r="X63" s="143">
        <v>14081341.959999999</v>
      </c>
      <c r="Y63" s="142" t="s">
        <v>2289</v>
      </c>
      <c r="Z63" s="139" t="s">
        <v>2144</v>
      </c>
      <c r="AA63" s="139" t="s">
        <v>1963</v>
      </c>
    </row>
    <row r="64" spans="3:27" ht="36">
      <c r="C64" s="139" t="s">
        <v>2284</v>
      </c>
      <c r="D64" s="140" t="s">
        <v>2279</v>
      </c>
      <c r="F64" s="141">
        <v>3617781</v>
      </c>
      <c r="G64" s="140" t="s">
        <v>2249</v>
      </c>
      <c r="H64" s="141">
        <v>3617781</v>
      </c>
      <c r="J64" s="140" t="s">
        <v>1945</v>
      </c>
      <c r="K64" s="140" t="s">
        <v>2251</v>
      </c>
      <c r="L64" s="140" t="s">
        <v>1964</v>
      </c>
      <c r="M64" s="142" t="s">
        <v>1965</v>
      </c>
      <c r="N64" s="142" t="s">
        <v>2287</v>
      </c>
      <c r="O64" s="142" t="s">
        <v>2288</v>
      </c>
      <c r="P64" s="143">
        <v>1175826</v>
      </c>
      <c r="Q64" s="143">
        <v>2441955</v>
      </c>
      <c r="R64" s="143"/>
      <c r="S64" s="143">
        <v>3617781</v>
      </c>
      <c r="U64" s="143">
        <v>1175826</v>
      </c>
      <c r="V64" s="143">
        <v>2339573.3899999997</v>
      </c>
      <c r="W64" s="143"/>
      <c r="X64" s="143">
        <v>3515399.3899999997</v>
      </c>
      <c r="Y64" s="142" t="s">
        <v>2141</v>
      </c>
      <c r="Z64" s="139" t="s">
        <v>2271</v>
      </c>
      <c r="AA64" s="139" t="s">
        <v>2290</v>
      </c>
    </row>
    <row r="65" spans="3:27" ht="48">
      <c r="C65" s="139" t="s">
        <v>2120</v>
      </c>
      <c r="D65" s="140" t="s">
        <v>2364</v>
      </c>
      <c r="F65" s="141">
        <v>3243046.2</v>
      </c>
      <c r="G65" s="140" t="s">
        <v>2127</v>
      </c>
      <c r="H65" s="141">
        <v>8978927</v>
      </c>
      <c r="J65" s="140" t="s">
        <v>1945</v>
      </c>
      <c r="K65" s="140" t="s">
        <v>2251</v>
      </c>
      <c r="L65" s="140" t="s">
        <v>1966</v>
      </c>
      <c r="M65" s="142" t="s">
        <v>1967</v>
      </c>
      <c r="N65" s="142" t="s">
        <v>1968</v>
      </c>
      <c r="O65" s="142" t="s">
        <v>1969</v>
      </c>
      <c r="P65" s="143">
        <v>3243046.2</v>
      </c>
      <c r="Q65" s="143"/>
      <c r="R65" s="143"/>
      <c r="S65" s="143">
        <v>3243046.2</v>
      </c>
      <c r="U65" s="143">
        <v>3243046.2</v>
      </c>
      <c r="V65" s="143"/>
      <c r="W65" s="143"/>
      <c r="X65" s="143">
        <v>3243046.2</v>
      </c>
      <c r="Y65" s="142" t="s">
        <v>1970</v>
      </c>
      <c r="Z65" s="139" t="s">
        <v>2271</v>
      </c>
      <c r="AA65" s="139" t="s">
        <v>1971</v>
      </c>
    </row>
    <row r="66" spans="3:27" ht="36">
      <c r="C66" s="139" t="s">
        <v>2120</v>
      </c>
      <c r="D66" s="140" t="s">
        <v>2365</v>
      </c>
      <c r="F66" s="141">
        <v>3633039</v>
      </c>
      <c r="G66" s="140" t="s">
        <v>2249</v>
      </c>
      <c r="H66" s="141">
        <v>3633039</v>
      </c>
      <c r="J66" s="140" t="s">
        <v>1945</v>
      </c>
      <c r="K66" s="140" t="s">
        <v>2251</v>
      </c>
      <c r="L66" s="140" t="s">
        <v>1972</v>
      </c>
      <c r="M66" s="142" t="s">
        <v>1973</v>
      </c>
      <c r="N66" s="142" t="s">
        <v>1974</v>
      </c>
      <c r="O66" s="142" t="s">
        <v>1975</v>
      </c>
      <c r="P66" s="143">
        <v>1894967</v>
      </c>
      <c r="Q66" s="143">
        <v>1738072</v>
      </c>
      <c r="R66" s="143"/>
      <c r="S66" s="143">
        <v>3633039</v>
      </c>
      <c r="U66" s="143">
        <v>1894967</v>
      </c>
      <c r="V66" s="143">
        <v>437656.75</v>
      </c>
      <c r="W66" s="143"/>
      <c r="X66" s="143">
        <v>2332623.75</v>
      </c>
      <c r="Y66" s="142" t="s">
        <v>1976</v>
      </c>
      <c r="Z66" s="139" t="s">
        <v>2257</v>
      </c>
      <c r="AA66" s="139" t="s">
        <v>2120</v>
      </c>
    </row>
    <row r="67" spans="3:27" ht="36">
      <c r="C67" s="139" t="s">
        <v>2126</v>
      </c>
      <c r="D67" s="140" t="s">
        <v>2365</v>
      </c>
      <c r="F67" s="141">
        <v>6740783</v>
      </c>
      <c r="G67" s="140" t="s">
        <v>2127</v>
      </c>
      <c r="H67" s="141">
        <v>24628024</v>
      </c>
      <c r="J67" s="140" t="s">
        <v>1945</v>
      </c>
      <c r="K67" s="140" t="s">
        <v>2251</v>
      </c>
      <c r="L67" s="140" t="s">
        <v>1977</v>
      </c>
      <c r="M67" s="142" t="s">
        <v>1978</v>
      </c>
      <c r="N67" s="142" t="s">
        <v>1979</v>
      </c>
      <c r="O67" s="142" t="s">
        <v>2166</v>
      </c>
      <c r="P67" s="143">
        <v>6740783</v>
      </c>
      <c r="Q67" s="143"/>
      <c r="R67" s="143"/>
      <c r="S67" s="143">
        <v>6740783</v>
      </c>
      <c r="U67" s="143">
        <v>6032757.390000001</v>
      </c>
      <c r="V67" s="143"/>
      <c r="W67" s="143"/>
      <c r="X67" s="143">
        <v>6032757.390000001</v>
      </c>
      <c r="Y67" s="142" t="s">
        <v>2278</v>
      </c>
      <c r="Z67" s="139" t="s">
        <v>2257</v>
      </c>
      <c r="AA67" s="139" t="s">
        <v>2135</v>
      </c>
    </row>
    <row r="68" spans="3:27" ht="36">
      <c r="C68" s="139" t="s">
        <v>2126</v>
      </c>
      <c r="D68" s="140" t="s">
        <v>2279</v>
      </c>
      <c r="F68" s="141">
        <v>4368246</v>
      </c>
      <c r="G68" s="140" t="s">
        <v>2127</v>
      </c>
      <c r="H68" s="141">
        <v>10905922</v>
      </c>
      <c r="J68" s="140" t="s">
        <v>1945</v>
      </c>
      <c r="K68" s="140" t="s">
        <v>2251</v>
      </c>
      <c r="L68" s="140" t="s">
        <v>1980</v>
      </c>
      <c r="M68" s="142" t="s">
        <v>1978</v>
      </c>
      <c r="N68" s="142" t="s">
        <v>2195</v>
      </c>
      <c r="O68" s="142" t="s">
        <v>2196</v>
      </c>
      <c r="P68" s="143">
        <v>4368246</v>
      </c>
      <c r="Q68" s="143"/>
      <c r="R68" s="143"/>
      <c r="S68" s="143">
        <v>4368246</v>
      </c>
      <c r="U68" s="143">
        <v>3801987.36</v>
      </c>
      <c r="V68" s="143"/>
      <c r="W68" s="143"/>
      <c r="X68" s="143">
        <v>3801987.36</v>
      </c>
      <c r="Y68" s="142" t="s">
        <v>1981</v>
      </c>
      <c r="Z68" s="139" t="s">
        <v>2271</v>
      </c>
      <c r="AA68" s="139" t="s">
        <v>2284</v>
      </c>
    </row>
    <row r="69" spans="3:27" ht="36">
      <c r="C69" s="139" t="s">
        <v>2304</v>
      </c>
      <c r="D69" s="140" t="s">
        <v>2364</v>
      </c>
      <c r="F69" s="141">
        <v>16396785</v>
      </c>
      <c r="G69" s="140" t="s">
        <v>2127</v>
      </c>
      <c r="H69" s="141">
        <v>23487409.490000002</v>
      </c>
      <c r="J69" s="140" t="s">
        <v>1945</v>
      </c>
      <c r="K69" s="140" t="s">
        <v>2251</v>
      </c>
      <c r="L69" s="140" t="s">
        <v>1982</v>
      </c>
      <c r="M69" s="142" t="s">
        <v>1983</v>
      </c>
      <c r="N69" s="142" t="s">
        <v>1984</v>
      </c>
      <c r="O69" s="142" t="s">
        <v>2104</v>
      </c>
      <c r="P69" s="143">
        <v>8207778.29</v>
      </c>
      <c r="Q69" s="143">
        <v>8189006.71</v>
      </c>
      <c r="R69" s="143"/>
      <c r="S69" s="143">
        <v>16396785</v>
      </c>
      <c r="U69" s="143">
        <v>6901320.96</v>
      </c>
      <c r="V69" s="143"/>
      <c r="W69" s="143"/>
      <c r="X69" s="143">
        <v>6901320.96</v>
      </c>
      <c r="Y69" s="142" t="s">
        <v>1985</v>
      </c>
      <c r="Z69" s="139" t="s">
        <v>2144</v>
      </c>
      <c r="AA69" s="139" t="s">
        <v>2074</v>
      </c>
    </row>
    <row r="70" spans="1:27" ht="12">
      <c r="A70" s="145" t="s">
        <v>1986</v>
      </c>
      <c r="B70" s="145" t="s">
        <v>1987</v>
      </c>
      <c r="C70" s="146" t="s">
        <v>2248</v>
      </c>
      <c r="D70" s="145" t="s">
        <v>2279</v>
      </c>
      <c r="F70" s="147">
        <v>5233730</v>
      </c>
      <c r="G70" s="145" t="s">
        <v>2154</v>
      </c>
      <c r="H70" s="147">
        <v>10134964</v>
      </c>
      <c r="J70" s="145" t="s">
        <v>1988</v>
      </c>
      <c r="K70" s="145" t="s">
        <v>2251</v>
      </c>
      <c r="L70" s="145" t="s">
        <v>1989</v>
      </c>
      <c r="M70" s="148" t="s">
        <v>1947</v>
      </c>
      <c r="N70" s="148" t="s">
        <v>1948</v>
      </c>
      <c r="O70" s="148" t="s">
        <v>1990</v>
      </c>
      <c r="P70" s="149">
        <v>644000</v>
      </c>
      <c r="Q70" s="149">
        <v>1086000</v>
      </c>
      <c r="R70" s="149">
        <v>3503730</v>
      </c>
      <c r="S70" s="149">
        <v>5233730</v>
      </c>
      <c r="U70" s="149">
        <v>644000</v>
      </c>
      <c r="V70" s="149">
        <v>1086000</v>
      </c>
      <c r="W70" s="149">
        <v>2905353.1799999997</v>
      </c>
      <c r="X70" s="149">
        <v>4635353.18</v>
      </c>
      <c r="Y70" s="148" t="s">
        <v>1991</v>
      </c>
      <c r="Z70" s="146" t="s">
        <v>2266</v>
      </c>
      <c r="AA70" s="146" t="s">
        <v>1992</v>
      </c>
    </row>
    <row r="71" spans="3:27" ht="12">
      <c r="C71" s="139" t="s">
        <v>2259</v>
      </c>
      <c r="D71" s="140" t="s">
        <v>2364</v>
      </c>
      <c r="F71" s="141">
        <v>8810349</v>
      </c>
      <c r="G71" s="140" t="s">
        <v>2154</v>
      </c>
      <c r="H71" s="141">
        <v>11822448</v>
      </c>
      <c r="J71" s="140" t="s">
        <v>1988</v>
      </c>
      <c r="K71" s="140" t="s">
        <v>2251</v>
      </c>
      <c r="L71" s="140" t="s">
        <v>1993</v>
      </c>
      <c r="M71" s="142" t="s">
        <v>2215</v>
      </c>
      <c r="N71" s="142" t="s">
        <v>2048</v>
      </c>
      <c r="O71" s="142" t="s">
        <v>2174</v>
      </c>
      <c r="P71" s="143">
        <v>1271623</v>
      </c>
      <c r="Q71" s="143">
        <v>4062345</v>
      </c>
      <c r="R71" s="143">
        <v>3476381</v>
      </c>
      <c r="S71" s="143">
        <v>8810349</v>
      </c>
      <c r="U71" s="143">
        <v>1271623</v>
      </c>
      <c r="V71" s="143">
        <v>4062345</v>
      </c>
      <c r="W71" s="143">
        <v>2194256.1099999994</v>
      </c>
      <c r="X71" s="143">
        <v>7528224.109999999</v>
      </c>
      <c r="Y71" s="142" t="s">
        <v>1994</v>
      </c>
      <c r="Z71" s="139" t="s">
        <v>2257</v>
      </c>
      <c r="AA71" s="139" t="s">
        <v>1992</v>
      </c>
    </row>
    <row r="72" spans="3:27" ht="24">
      <c r="C72" s="139" t="s">
        <v>2284</v>
      </c>
      <c r="D72" s="140" t="s">
        <v>2279</v>
      </c>
      <c r="F72" s="141">
        <v>7051881</v>
      </c>
      <c r="G72" s="140" t="s">
        <v>2168</v>
      </c>
      <c r="H72" s="141">
        <v>12624325</v>
      </c>
      <c r="J72" s="140" t="s">
        <v>1995</v>
      </c>
      <c r="K72" s="140" t="s">
        <v>2251</v>
      </c>
      <c r="L72" s="140" t="s">
        <v>1996</v>
      </c>
      <c r="M72" s="142" t="s">
        <v>1997</v>
      </c>
      <c r="N72" s="142" t="s">
        <v>2053</v>
      </c>
      <c r="O72" s="142" t="s">
        <v>1998</v>
      </c>
      <c r="P72" s="143">
        <v>1958259</v>
      </c>
      <c r="Q72" s="143">
        <v>2125505</v>
      </c>
      <c r="R72" s="143">
        <v>1902901</v>
      </c>
      <c r="S72" s="143">
        <v>5986665</v>
      </c>
      <c r="U72" s="143">
        <v>1958259</v>
      </c>
      <c r="V72" s="143">
        <v>2125505</v>
      </c>
      <c r="W72" s="143">
        <v>893654.2000000002</v>
      </c>
      <c r="X72" s="143">
        <v>4977418.2</v>
      </c>
      <c r="Y72" s="142" t="s">
        <v>1999</v>
      </c>
      <c r="Z72" s="139" t="s">
        <v>2271</v>
      </c>
      <c r="AA72" s="139" t="s">
        <v>2000</v>
      </c>
    </row>
    <row r="73" spans="3:27" ht="48">
      <c r="C73" s="139" t="s">
        <v>2292</v>
      </c>
      <c r="D73" s="140" t="s">
        <v>2364</v>
      </c>
      <c r="F73" s="141">
        <v>1898775</v>
      </c>
      <c r="G73" s="140" t="s">
        <v>2127</v>
      </c>
      <c r="H73" s="141">
        <v>1898775</v>
      </c>
      <c r="J73" s="140" t="s">
        <v>2207</v>
      </c>
      <c r="K73" s="140" t="s">
        <v>2251</v>
      </c>
      <c r="L73" s="140" t="s">
        <v>2001</v>
      </c>
      <c r="M73" s="142" t="s">
        <v>2002</v>
      </c>
      <c r="N73" s="142" t="s">
        <v>2173</v>
      </c>
      <c r="O73" s="142" t="s">
        <v>2044</v>
      </c>
      <c r="P73" s="143">
        <v>1898775</v>
      </c>
      <c r="Q73" s="143"/>
      <c r="R73" s="143"/>
      <c r="S73" s="143">
        <v>1898775</v>
      </c>
      <c r="U73" s="143">
        <v>1898775</v>
      </c>
      <c r="V73" s="143"/>
      <c r="W73" s="143"/>
      <c r="X73" s="143">
        <v>1898775</v>
      </c>
      <c r="Y73" s="142" t="s">
        <v>2003</v>
      </c>
      <c r="Z73" s="139" t="s">
        <v>2257</v>
      </c>
      <c r="AA73" s="139" t="s">
        <v>2284</v>
      </c>
    </row>
    <row r="74" spans="3:27" ht="12">
      <c r="C74" s="139" t="s">
        <v>2126</v>
      </c>
      <c r="D74" s="140" t="s">
        <v>2364</v>
      </c>
      <c r="F74" s="141">
        <v>2376213</v>
      </c>
      <c r="G74" s="140" t="s">
        <v>2060</v>
      </c>
      <c r="H74" s="141">
        <v>2376213</v>
      </c>
      <c r="J74" s="140" t="s">
        <v>1988</v>
      </c>
      <c r="K74" s="140" t="s">
        <v>2251</v>
      </c>
      <c r="L74" s="140" t="s">
        <v>2004</v>
      </c>
      <c r="M74" s="142" t="s">
        <v>2005</v>
      </c>
      <c r="N74" s="142" t="s">
        <v>1979</v>
      </c>
      <c r="O74" s="142" t="s">
        <v>2006</v>
      </c>
      <c r="P74" s="143">
        <v>1440102</v>
      </c>
      <c r="Q74" s="143">
        <v>936111</v>
      </c>
      <c r="R74" s="143"/>
      <c r="S74" s="143">
        <v>2376213</v>
      </c>
      <c r="U74" s="143">
        <v>1437216.51</v>
      </c>
      <c r="V74" s="143"/>
      <c r="W74" s="143"/>
      <c r="X74" s="143">
        <v>1437216.51</v>
      </c>
      <c r="Y74" s="142" t="s">
        <v>2007</v>
      </c>
      <c r="Z74" s="139" t="s">
        <v>2271</v>
      </c>
      <c r="AA74" s="139" t="s">
        <v>2135</v>
      </c>
    </row>
    <row r="75" spans="3:27" ht="12">
      <c r="C75" s="139" t="s">
        <v>2258</v>
      </c>
      <c r="D75" s="140" t="s">
        <v>2364</v>
      </c>
      <c r="F75" s="141">
        <v>2780049</v>
      </c>
      <c r="G75" s="140" t="s">
        <v>2142</v>
      </c>
      <c r="H75" s="141">
        <v>4223964</v>
      </c>
      <c r="J75" s="140" t="s">
        <v>1988</v>
      </c>
      <c r="K75" s="140" t="s">
        <v>2251</v>
      </c>
      <c r="L75" s="140" t="s">
        <v>2008</v>
      </c>
      <c r="M75" s="142" t="s">
        <v>2009</v>
      </c>
      <c r="N75" s="142" t="s">
        <v>2103</v>
      </c>
      <c r="O75" s="142" t="s">
        <v>2104</v>
      </c>
      <c r="P75" s="143">
        <v>2215401</v>
      </c>
      <c r="Q75" s="143"/>
      <c r="R75" s="143"/>
      <c r="S75" s="143">
        <v>2215401</v>
      </c>
      <c r="U75" s="143">
        <v>2100261</v>
      </c>
      <c r="V75" s="143"/>
      <c r="W75" s="143"/>
      <c r="X75" s="143">
        <v>2100261</v>
      </c>
      <c r="Y75" s="142" t="s">
        <v>2109</v>
      </c>
      <c r="Z75" s="139" t="s">
        <v>2144</v>
      </c>
      <c r="AA75" s="139" t="s">
        <v>2248</v>
      </c>
    </row>
    <row r="76" spans="1:27" ht="24">
      <c r="A76" s="145" t="s">
        <v>2010</v>
      </c>
      <c r="B76" s="145" t="s">
        <v>2206</v>
      </c>
      <c r="C76" s="146" t="s">
        <v>2259</v>
      </c>
      <c r="D76" s="145" t="s">
        <v>2364</v>
      </c>
      <c r="F76" s="147">
        <v>5121885.55</v>
      </c>
      <c r="G76" s="145" t="s">
        <v>2249</v>
      </c>
      <c r="H76" s="147">
        <v>5121885.55</v>
      </c>
      <c r="J76" s="145" t="s">
        <v>2011</v>
      </c>
      <c r="K76" s="145" t="s">
        <v>2129</v>
      </c>
      <c r="L76" s="145" t="s">
        <v>2012</v>
      </c>
      <c r="M76" s="148" t="s">
        <v>2013</v>
      </c>
      <c r="N76" s="148" t="s">
        <v>2215</v>
      </c>
      <c r="O76" s="148" t="s">
        <v>2044</v>
      </c>
      <c r="P76" s="149">
        <v>3036000</v>
      </c>
      <c r="Q76" s="149">
        <v>2085885.55</v>
      </c>
      <c r="R76" s="149"/>
      <c r="S76" s="149">
        <v>5121885.55</v>
      </c>
      <c r="U76" s="149">
        <v>3036000</v>
      </c>
      <c r="V76" s="149">
        <v>1917440.6500000004</v>
      </c>
      <c r="W76" s="149"/>
      <c r="X76" s="149">
        <v>4953440.65</v>
      </c>
      <c r="Y76" s="148" t="s">
        <v>2014</v>
      </c>
      <c r="Z76" s="146" t="s">
        <v>2257</v>
      </c>
      <c r="AA76" s="146" t="s">
        <v>2258</v>
      </c>
    </row>
    <row r="77" spans="3:27" ht="24">
      <c r="C77" s="139" t="s">
        <v>2259</v>
      </c>
      <c r="D77" s="140" t="s">
        <v>2365</v>
      </c>
      <c r="F77" s="141">
        <v>4175007.55</v>
      </c>
      <c r="G77" s="140" t="s">
        <v>2249</v>
      </c>
      <c r="H77" s="141">
        <v>4175007.55</v>
      </c>
      <c r="J77" s="140" t="s">
        <v>2011</v>
      </c>
      <c r="K77" s="140" t="s">
        <v>2129</v>
      </c>
      <c r="L77" s="140" t="s">
        <v>2015</v>
      </c>
      <c r="M77" s="142" t="s">
        <v>2013</v>
      </c>
      <c r="N77" s="142" t="s">
        <v>2215</v>
      </c>
      <c r="O77" s="142" t="s">
        <v>2016</v>
      </c>
      <c r="P77" s="143">
        <v>2416850</v>
      </c>
      <c r="Q77" s="143">
        <v>1758157.55</v>
      </c>
      <c r="R77" s="143"/>
      <c r="S77" s="143">
        <v>4175007.55</v>
      </c>
      <c r="U77" s="143">
        <v>2416850</v>
      </c>
      <c r="V77" s="143">
        <v>1758157.5499999998</v>
      </c>
      <c r="W77" s="143"/>
      <c r="X77" s="143">
        <v>4175007.55</v>
      </c>
      <c r="Y77" s="142" t="s">
        <v>2017</v>
      </c>
      <c r="Z77" s="139" t="s">
        <v>2282</v>
      </c>
      <c r="AA77" s="139" t="s">
        <v>2304</v>
      </c>
    </row>
    <row r="78" spans="3:27" ht="24">
      <c r="C78" s="139" t="s">
        <v>2259</v>
      </c>
      <c r="D78" s="140" t="s">
        <v>2279</v>
      </c>
      <c r="F78" s="141">
        <v>2738806</v>
      </c>
      <c r="G78" s="140" t="s">
        <v>2249</v>
      </c>
      <c r="H78" s="141">
        <v>2738806</v>
      </c>
      <c r="J78" s="140" t="s">
        <v>2011</v>
      </c>
      <c r="K78" s="140" t="s">
        <v>2129</v>
      </c>
      <c r="L78" s="140" t="s">
        <v>2018</v>
      </c>
      <c r="M78" s="142" t="s">
        <v>2013</v>
      </c>
      <c r="N78" s="142" t="s">
        <v>2215</v>
      </c>
      <c r="O78" s="142" t="s">
        <v>2044</v>
      </c>
      <c r="P78" s="143">
        <v>1699100</v>
      </c>
      <c r="Q78" s="143">
        <v>1039706</v>
      </c>
      <c r="R78" s="143"/>
      <c r="S78" s="143">
        <v>2738806</v>
      </c>
      <c r="U78" s="143">
        <v>1699100</v>
      </c>
      <c r="V78" s="143">
        <v>1022954.46</v>
      </c>
      <c r="W78" s="143"/>
      <c r="X78" s="143">
        <v>2722054.46</v>
      </c>
      <c r="Y78" s="142" t="s">
        <v>2019</v>
      </c>
      <c r="Z78" s="139" t="s">
        <v>2257</v>
      </c>
      <c r="AA78" s="139" t="s">
        <v>2000</v>
      </c>
    </row>
    <row r="79" spans="3:27" ht="24">
      <c r="C79" s="139" t="s">
        <v>2292</v>
      </c>
      <c r="D79" s="140" t="s">
        <v>2365</v>
      </c>
      <c r="F79" s="141">
        <v>2361908</v>
      </c>
      <c r="G79" s="140" t="s">
        <v>2127</v>
      </c>
      <c r="H79" s="141">
        <v>2361908</v>
      </c>
      <c r="J79" s="140" t="s">
        <v>2020</v>
      </c>
      <c r="K79" s="140" t="s">
        <v>2129</v>
      </c>
      <c r="L79" s="140" t="s">
        <v>2021</v>
      </c>
      <c r="M79" s="142" t="s">
        <v>2022</v>
      </c>
      <c r="N79" s="142" t="s">
        <v>2173</v>
      </c>
      <c r="O79" s="142" t="s">
        <v>2016</v>
      </c>
      <c r="P79" s="143">
        <v>2361908</v>
      </c>
      <c r="Q79" s="143"/>
      <c r="R79" s="143"/>
      <c r="S79" s="143">
        <v>2361908</v>
      </c>
      <c r="U79" s="143">
        <v>2361908</v>
      </c>
      <c r="V79" s="143"/>
      <c r="W79" s="143"/>
      <c r="X79" s="143">
        <v>2361908</v>
      </c>
      <c r="Y79" s="142" t="s">
        <v>2023</v>
      </c>
      <c r="Z79" s="139" t="s">
        <v>2282</v>
      </c>
      <c r="AA79" s="139" t="s">
        <v>2259</v>
      </c>
    </row>
    <row r="80" spans="3:27" ht="12">
      <c r="C80" s="139" t="s">
        <v>2292</v>
      </c>
      <c r="D80" s="140" t="s">
        <v>2365</v>
      </c>
      <c r="F80" s="141">
        <v>21371554</v>
      </c>
      <c r="G80" s="140" t="s">
        <v>2154</v>
      </c>
      <c r="H80" s="141">
        <v>39692828</v>
      </c>
      <c r="J80" s="140" t="s">
        <v>2020</v>
      </c>
      <c r="K80" s="140" t="s">
        <v>2129</v>
      </c>
      <c r="L80" s="140" t="s">
        <v>2024</v>
      </c>
      <c r="M80" s="142" t="s">
        <v>2025</v>
      </c>
      <c r="N80" s="142" t="s">
        <v>2191</v>
      </c>
      <c r="O80" s="142" t="s">
        <v>2156</v>
      </c>
      <c r="P80" s="143">
        <v>1938752</v>
      </c>
      <c r="Q80" s="143"/>
      <c r="R80" s="143">
        <v>19432802</v>
      </c>
      <c r="S80" s="143">
        <v>21371554</v>
      </c>
      <c r="U80" s="143">
        <v>1938752</v>
      </c>
      <c r="V80" s="143"/>
      <c r="W80" s="143">
        <v>14814641.59</v>
      </c>
      <c r="X80" s="143">
        <v>16753393.59</v>
      </c>
      <c r="Y80" s="142" t="s">
        <v>1999</v>
      </c>
      <c r="Z80" s="139" t="s">
        <v>2257</v>
      </c>
      <c r="AA80" s="139" t="s">
        <v>2120</v>
      </c>
    </row>
    <row r="81" spans="3:27" ht="12">
      <c r="C81" s="139" t="s">
        <v>2126</v>
      </c>
      <c r="D81" s="140" t="s">
        <v>2364</v>
      </c>
      <c r="F81" s="141">
        <v>10710982</v>
      </c>
      <c r="G81" s="140" t="s">
        <v>2127</v>
      </c>
      <c r="H81" s="141">
        <v>25295384</v>
      </c>
      <c r="J81" s="140" t="s">
        <v>2020</v>
      </c>
      <c r="K81" s="140" t="s">
        <v>2129</v>
      </c>
      <c r="L81" s="140" t="s">
        <v>2026</v>
      </c>
      <c r="M81" s="142" t="s">
        <v>2027</v>
      </c>
      <c r="N81" s="142" t="s">
        <v>1979</v>
      </c>
      <c r="O81" s="142" t="s">
        <v>2166</v>
      </c>
      <c r="P81" s="143">
        <v>10710982</v>
      </c>
      <c r="Q81" s="143"/>
      <c r="R81" s="143"/>
      <c r="S81" s="143">
        <v>10710982</v>
      </c>
      <c r="U81" s="143">
        <v>9755600.2</v>
      </c>
      <c r="V81" s="143"/>
      <c r="W81" s="143"/>
      <c r="X81" s="143">
        <v>9755600.2</v>
      </c>
      <c r="Y81" s="142" t="s">
        <v>2078</v>
      </c>
      <c r="Z81" s="139" t="s">
        <v>2257</v>
      </c>
      <c r="AA81" s="139" t="s">
        <v>2284</v>
      </c>
    </row>
    <row r="82" spans="3:27" ht="12">
      <c r="C82" s="139" t="s">
        <v>2126</v>
      </c>
      <c r="D82" s="140" t="s">
        <v>2279</v>
      </c>
      <c r="F82" s="141">
        <v>11269554</v>
      </c>
      <c r="G82" s="140" t="s">
        <v>2060</v>
      </c>
      <c r="H82" s="141">
        <v>11269554</v>
      </c>
      <c r="J82" s="140" t="s">
        <v>2020</v>
      </c>
      <c r="K82" s="140" t="s">
        <v>2129</v>
      </c>
      <c r="L82" s="140" t="s">
        <v>2028</v>
      </c>
      <c r="M82" s="142" t="s">
        <v>2029</v>
      </c>
      <c r="N82" s="142" t="s">
        <v>1979</v>
      </c>
      <c r="O82" s="142" t="s">
        <v>2166</v>
      </c>
      <c r="P82" s="143">
        <v>5643975</v>
      </c>
      <c r="Q82" s="143"/>
      <c r="R82" s="143"/>
      <c r="S82" s="143">
        <v>5643975</v>
      </c>
      <c r="U82" s="143">
        <v>4558877.01</v>
      </c>
      <c r="V82" s="143"/>
      <c r="W82" s="143"/>
      <c r="X82" s="143">
        <v>4558877.01</v>
      </c>
      <c r="Y82" s="142" t="s">
        <v>2306</v>
      </c>
      <c r="Z82" s="139" t="s">
        <v>2257</v>
      </c>
      <c r="AA82" s="139" t="s">
        <v>2284</v>
      </c>
    </row>
    <row r="83" spans="1:27" ht="24">
      <c r="A83" s="145" t="s">
        <v>2030</v>
      </c>
      <c r="B83" s="145" t="s">
        <v>2206</v>
      </c>
      <c r="C83" s="146" t="s">
        <v>2259</v>
      </c>
      <c r="D83" s="145" t="s">
        <v>2279</v>
      </c>
      <c r="F83" s="147">
        <v>2659494.13</v>
      </c>
      <c r="G83" s="145" t="s">
        <v>2060</v>
      </c>
      <c r="H83" s="147">
        <v>2659494.13</v>
      </c>
      <c r="J83" s="145" t="s">
        <v>2031</v>
      </c>
      <c r="K83" s="145" t="s">
        <v>2032</v>
      </c>
      <c r="L83" s="145" t="s">
        <v>2033</v>
      </c>
      <c r="M83" s="148" t="s">
        <v>2034</v>
      </c>
      <c r="N83" s="148" t="s">
        <v>2035</v>
      </c>
      <c r="O83" s="148" t="s">
        <v>2036</v>
      </c>
      <c r="P83" s="149">
        <v>2659494.13</v>
      </c>
      <c r="Q83" s="149"/>
      <c r="R83" s="149"/>
      <c r="S83" s="149">
        <v>2659494.13</v>
      </c>
      <c r="U83" s="149">
        <v>2659494.13</v>
      </c>
      <c r="V83" s="149"/>
      <c r="W83" s="149"/>
      <c r="X83" s="149">
        <v>2659494.13</v>
      </c>
      <c r="Y83" s="148" t="s">
        <v>2037</v>
      </c>
      <c r="Z83" s="146" t="s">
        <v>2144</v>
      </c>
      <c r="AA83" s="146" t="s">
        <v>2259</v>
      </c>
    </row>
    <row r="84" spans="3:27" ht="24">
      <c r="C84" s="139" t="s">
        <v>2135</v>
      </c>
      <c r="D84" s="140" t="s">
        <v>2364</v>
      </c>
      <c r="F84" s="141">
        <v>5837009.41</v>
      </c>
      <c r="G84" s="140" t="s">
        <v>2060</v>
      </c>
      <c r="H84" s="141">
        <v>5837009.41</v>
      </c>
      <c r="J84" s="140" t="s">
        <v>2031</v>
      </c>
      <c r="K84" s="140" t="s">
        <v>2032</v>
      </c>
      <c r="L84" s="140" t="s">
        <v>2038</v>
      </c>
      <c r="M84" s="142" t="s">
        <v>2039</v>
      </c>
      <c r="N84" s="142" t="s">
        <v>2053</v>
      </c>
      <c r="O84" s="142" t="s">
        <v>2040</v>
      </c>
      <c r="P84" s="143">
        <v>5837009.41</v>
      </c>
      <c r="Q84" s="143"/>
      <c r="R84" s="143"/>
      <c r="S84" s="143">
        <v>5837009.41</v>
      </c>
      <c r="U84" s="143">
        <v>5837009.41</v>
      </c>
      <c r="V84" s="143"/>
      <c r="W84" s="143"/>
      <c r="X84" s="143">
        <v>5837009.41</v>
      </c>
      <c r="Y84" s="142" t="s">
        <v>2041</v>
      </c>
      <c r="Z84" s="139" t="s">
        <v>2144</v>
      </c>
      <c r="AA84" s="139" t="s">
        <v>2248</v>
      </c>
    </row>
    <row r="85" spans="3:27" ht="24">
      <c r="C85" s="139" t="s">
        <v>2135</v>
      </c>
      <c r="D85" s="140" t="s">
        <v>2365</v>
      </c>
      <c r="F85" s="141">
        <v>2169078.93</v>
      </c>
      <c r="G85" s="140" t="s">
        <v>2060</v>
      </c>
      <c r="H85" s="141">
        <v>2169078.93</v>
      </c>
      <c r="J85" s="140" t="s">
        <v>2031</v>
      </c>
      <c r="K85" s="140" t="s">
        <v>2032</v>
      </c>
      <c r="L85" s="140" t="s">
        <v>1862</v>
      </c>
      <c r="M85" s="142" t="s">
        <v>2039</v>
      </c>
      <c r="N85" s="142" t="s">
        <v>2053</v>
      </c>
      <c r="O85" s="142" t="s">
        <v>2040</v>
      </c>
      <c r="P85" s="143">
        <v>2169078.93</v>
      </c>
      <c r="Q85" s="143"/>
      <c r="R85" s="143"/>
      <c r="S85" s="143">
        <v>2169078.93</v>
      </c>
      <c r="U85" s="143">
        <v>2169078.93</v>
      </c>
      <c r="V85" s="143"/>
      <c r="W85" s="143"/>
      <c r="X85" s="143">
        <v>2169078.93</v>
      </c>
      <c r="Y85" s="142" t="s">
        <v>2041</v>
      </c>
      <c r="Z85" s="139" t="s">
        <v>2144</v>
      </c>
      <c r="AA85" s="139" t="s">
        <v>2248</v>
      </c>
    </row>
    <row r="86" spans="3:27" ht="12">
      <c r="C86" s="139" t="s">
        <v>2258</v>
      </c>
      <c r="D86" s="140" t="s">
        <v>2364</v>
      </c>
      <c r="F86" s="141">
        <v>50152368</v>
      </c>
      <c r="G86" s="140" t="s">
        <v>2142</v>
      </c>
      <c r="H86" s="141">
        <v>153113275</v>
      </c>
      <c r="J86" s="140"/>
      <c r="K86" s="140"/>
      <c r="L86" s="140"/>
      <c r="M86" s="142"/>
      <c r="N86" s="142"/>
      <c r="O86" s="142"/>
      <c r="P86" s="143"/>
      <c r="Q86" s="143"/>
      <c r="R86" s="143"/>
      <c r="S86" s="143"/>
      <c r="U86" s="143"/>
      <c r="V86" s="143"/>
      <c r="W86" s="143"/>
      <c r="X86" s="143"/>
      <c r="Y86" s="142" t="s">
        <v>2143</v>
      </c>
      <c r="Z86" s="139" t="s">
        <v>2144</v>
      </c>
      <c r="AA86" s="139"/>
    </row>
    <row r="87" spans="3:27" ht="12">
      <c r="C87" s="139" t="s">
        <v>2258</v>
      </c>
      <c r="D87" s="140" t="s">
        <v>2365</v>
      </c>
      <c r="F87" s="141">
        <v>37578282</v>
      </c>
      <c r="G87" s="140" t="s">
        <v>1863</v>
      </c>
      <c r="H87" s="141">
        <v>77384020</v>
      </c>
      <c r="J87" s="140"/>
      <c r="K87" s="140"/>
      <c r="L87" s="140"/>
      <c r="M87" s="142"/>
      <c r="N87" s="142"/>
      <c r="O87" s="142"/>
      <c r="P87" s="143"/>
      <c r="Q87" s="143"/>
      <c r="R87" s="143"/>
      <c r="S87" s="143"/>
      <c r="U87" s="143"/>
      <c r="V87" s="143"/>
      <c r="W87" s="143"/>
      <c r="X87" s="143"/>
      <c r="Y87" s="142" t="s">
        <v>2143</v>
      </c>
      <c r="Z87" s="139" t="s">
        <v>2144</v>
      </c>
      <c r="AA87" s="139"/>
    </row>
    <row r="88" spans="3:27" ht="12">
      <c r="C88" s="139" t="s">
        <v>2258</v>
      </c>
      <c r="D88" s="140" t="s">
        <v>2279</v>
      </c>
      <c r="F88" s="141">
        <v>34024424</v>
      </c>
      <c r="G88" s="140" t="s">
        <v>1863</v>
      </c>
      <c r="H88" s="141">
        <v>85520947</v>
      </c>
      <c r="J88" s="140"/>
      <c r="K88" s="140"/>
      <c r="L88" s="140"/>
      <c r="M88" s="142"/>
      <c r="N88" s="142"/>
      <c r="O88" s="142"/>
      <c r="P88" s="143"/>
      <c r="Q88" s="143"/>
      <c r="R88" s="143"/>
      <c r="S88" s="143"/>
      <c r="U88" s="143"/>
      <c r="V88" s="143"/>
      <c r="W88" s="143"/>
      <c r="X88" s="143"/>
      <c r="Y88" s="142" t="s">
        <v>2143</v>
      </c>
      <c r="Z88" s="139" t="s">
        <v>2144</v>
      </c>
      <c r="AA88" s="139"/>
    </row>
    <row r="89" spans="1:27" ht="24">
      <c r="A89" s="145" t="s">
        <v>1864</v>
      </c>
      <c r="B89" s="145" t="s">
        <v>1987</v>
      </c>
      <c r="C89" s="146" t="s">
        <v>2135</v>
      </c>
      <c r="D89" s="145" t="s">
        <v>2365</v>
      </c>
      <c r="F89" s="147">
        <v>20105690</v>
      </c>
      <c r="G89" s="145" t="s">
        <v>2249</v>
      </c>
      <c r="H89" s="147">
        <v>20105690</v>
      </c>
      <c r="J89" s="145" t="s">
        <v>1865</v>
      </c>
      <c r="K89" s="145" t="s">
        <v>2251</v>
      </c>
      <c r="L89" s="145" t="s">
        <v>1866</v>
      </c>
      <c r="M89" s="148" t="s">
        <v>1867</v>
      </c>
      <c r="N89" s="148" t="s">
        <v>1868</v>
      </c>
      <c r="O89" s="148" t="s">
        <v>1869</v>
      </c>
      <c r="P89" s="149">
        <v>6106557</v>
      </c>
      <c r="Q89" s="149">
        <v>13999133</v>
      </c>
      <c r="R89" s="149"/>
      <c r="S89" s="149">
        <v>20105690</v>
      </c>
      <c r="U89" s="149">
        <v>6106557</v>
      </c>
      <c r="V89" s="149">
        <v>10945256.43</v>
      </c>
      <c r="W89" s="149"/>
      <c r="X89" s="149">
        <v>17051813.43</v>
      </c>
      <c r="Y89" s="148" t="s">
        <v>1870</v>
      </c>
      <c r="Z89" s="146" t="s">
        <v>2303</v>
      </c>
      <c r="AA89" s="146" t="s">
        <v>1963</v>
      </c>
    </row>
    <row r="90" spans="3:27" ht="24">
      <c r="C90" s="139" t="s">
        <v>2284</v>
      </c>
      <c r="D90" s="140" t="s">
        <v>2364</v>
      </c>
      <c r="F90" s="141">
        <v>19408568</v>
      </c>
      <c r="G90" s="140" t="s">
        <v>2249</v>
      </c>
      <c r="H90" s="141">
        <v>19408568</v>
      </c>
      <c r="J90" s="140" t="s">
        <v>1865</v>
      </c>
      <c r="K90" s="140" t="s">
        <v>2251</v>
      </c>
      <c r="L90" s="140" t="s">
        <v>1871</v>
      </c>
      <c r="M90" s="142" t="s">
        <v>1872</v>
      </c>
      <c r="N90" s="142" t="s">
        <v>2287</v>
      </c>
      <c r="O90" s="142" t="s">
        <v>2288</v>
      </c>
      <c r="P90" s="143">
        <v>8492240</v>
      </c>
      <c r="Q90" s="143">
        <v>9059910</v>
      </c>
      <c r="R90" s="143"/>
      <c r="S90" s="143">
        <v>17552150</v>
      </c>
      <c r="U90" s="143">
        <v>8492240</v>
      </c>
      <c r="V90" s="143">
        <v>5665339.339999998</v>
      </c>
      <c r="W90" s="143"/>
      <c r="X90" s="143">
        <v>14157579.339999998</v>
      </c>
      <c r="Y90" s="142" t="s">
        <v>1873</v>
      </c>
      <c r="Z90" s="139" t="s">
        <v>2257</v>
      </c>
      <c r="AA90" s="139" t="s">
        <v>1874</v>
      </c>
    </row>
    <row r="91" spans="3:27" ht="24">
      <c r="C91" s="139" t="s">
        <v>2120</v>
      </c>
      <c r="D91" s="140" t="s">
        <v>2279</v>
      </c>
      <c r="F91" s="141">
        <v>19193202</v>
      </c>
      <c r="G91" s="140" t="s">
        <v>2249</v>
      </c>
      <c r="H91" s="141">
        <v>19193202</v>
      </c>
      <c r="J91" s="140" t="s">
        <v>1865</v>
      </c>
      <c r="K91" s="140" t="s">
        <v>2251</v>
      </c>
      <c r="L91" s="140" t="s">
        <v>1875</v>
      </c>
      <c r="M91" s="142" t="s">
        <v>1876</v>
      </c>
      <c r="N91" s="142" t="s">
        <v>1877</v>
      </c>
      <c r="O91" s="142" t="s">
        <v>1878</v>
      </c>
      <c r="P91" s="143">
        <v>5007911</v>
      </c>
      <c r="Q91" s="143">
        <v>14185291</v>
      </c>
      <c r="R91" s="143"/>
      <c r="S91" s="143">
        <v>19193202</v>
      </c>
      <c r="U91" s="143">
        <v>5007911</v>
      </c>
      <c r="V91" s="143">
        <v>3135200.66</v>
      </c>
      <c r="W91" s="143"/>
      <c r="X91" s="143">
        <v>8143111.66</v>
      </c>
      <c r="Y91" s="142" t="s">
        <v>2177</v>
      </c>
      <c r="Z91" s="139" t="s">
        <v>2257</v>
      </c>
      <c r="AA91" s="139" t="s">
        <v>1879</v>
      </c>
    </row>
    <row r="92" spans="3:27" ht="24">
      <c r="C92" s="139" t="s">
        <v>2304</v>
      </c>
      <c r="D92" s="140" t="s">
        <v>2365</v>
      </c>
      <c r="F92" s="141">
        <v>50435031</v>
      </c>
      <c r="G92" s="140" t="s">
        <v>2127</v>
      </c>
      <c r="H92" s="141">
        <v>131761459</v>
      </c>
      <c r="J92" s="140" t="s">
        <v>1865</v>
      </c>
      <c r="K92" s="140" t="s">
        <v>2251</v>
      </c>
      <c r="L92" s="140" t="s">
        <v>1880</v>
      </c>
      <c r="M92" s="142" t="s">
        <v>1881</v>
      </c>
      <c r="N92" s="142" t="s">
        <v>1984</v>
      </c>
      <c r="O92" s="142" t="s">
        <v>2301</v>
      </c>
      <c r="P92" s="143">
        <v>20949246</v>
      </c>
      <c r="Q92" s="143"/>
      <c r="R92" s="143"/>
      <c r="S92" s="143">
        <v>20949246</v>
      </c>
      <c r="U92" s="143">
        <v>7936481</v>
      </c>
      <c r="V92" s="143"/>
      <c r="W92" s="143"/>
      <c r="X92" s="143">
        <v>7936481</v>
      </c>
      <c r="Y92" s="142" t="s">
        <v>1882</v>
      </c>
      <c r="Z92" s="139" t="s">
        <v>2144</v>
      </c>
      <c r="AA92" s="139" t="s">
        <v>2248</v>
      </c>
    </row>
    <row r="93" spans="10:27" ht="24">
      <c r="J93" s="140" t="s">
        <v>1883</v>
      </c>
      <c r="K93" s="140" t="s">
        <v>2076</v>
      </c>
      <c r="L93" s="140" t="s">
        <v>1884</v>
      </c>
      <c r="M93" s="142" t="s">
        <v>1991</v>
      </c>
      <c r="N93" s="142" t="s">
        <v>1984</v>
      </c>
      <c r="O93" s="142" t="s">
        <v>2301</v>
      </c>
      <c r="P93" s="143">
        <v>6373170</v>
      </c>
      <c r="Q93" s="143"/>
      <c r="R93" s="143"/>
      <c r="S93" s="143">
        <v>6373170</v>
      </c>
      <c r="U93" s="143">
        <v>2584059</v>
      </c>
      <c r="V93" s="143"/>
      <c r="W93" s="143"/>
      <c r="X93" s="143">
        <v>2584059</v>
      </c>
      <c r="Y93" s="142" t="s">
        <v>1885</v>
      </c>
      <c r="Z93" s="139" t="s">
        <v>2144</v>
      </c>
      <c r="AA93" s="139" t="s">
        <v>2248</v>
      </c>
    </row>
    <row r="94" spans="10:27" ht="12">
      <c r="J94" s="140" t="s">
        <v>1886</v>
      </c>
      <c r="K94" s="140" t="s">
        <v>1887</v>
      </c>
      <c r="L94" s="140" t="s">
        <v>1888</v>
      </c>
      <c r="M94" s="142" t="s">
        <v>1881</v>
      </c>
      <c r="N94" s="142" t="s">
        <v>1984</v>
      </c>
      <c r="O94" s="142" t="s">
        <v>2301</v>
      </c>
      <c r="P94" s="143">
        <v>23112615</v>
      </c>
      <c r="Q94" s="143"/>
      <c r="R94" s="143"/>
      <c r="S94" s="143">
        <v>23112615</v>
      </c>
      <c r="U94" s="143">
        <v>13967237.52</v>
      </c>
      <c r="V94" s="143"/>
      <c r="W94" s="143"/>
      <c r="X94" s="143">
        <v>13967237.52</v>
      </c>
      <c r="Y94" s="142" t="s">
        <v>2050</v>
      </c>
      <c r="Z94" s="139" t="s">
        <v>2144</v>
      </c>
      <c r="AA94" s="139" t="s">
        <v>2248</v>
      </c>
    </row>
    <row r="95" spans="1:27" ht="24">
      <c r="A95" s="145" t="s">
        <v>1889</v>
      </c>
      <c r="B95" s="145" t="s">
        <v>2211</v>
      </c>
      <c r="C95" s="146" t="s">
        <v>2259</v>
      </c>
      <c r="D95" s="145" t="s">
        <v>2365</v>
      </c>
      <c r="F95" s="147">
        <v>44397536.54</v>
      </c>
      <c r="G95" s="145" t="s">
        <v>2268</v>
      </c>
      <c r="H95" s="147">
        <v>65928227.73</v>
      </c>
      <c r="J95" s="145" t="s">
        <v>1890</v>
      </c>
      <c r="K95" s="145" t="s">
        <v>1887</v>
      </c>
      <c r="L95" s="145" t="s">
        <v>1891</v>
      </c>
      <c r="M95" s="148" t="s">
        <v>2214</v>
      </c>
      <c r="N95" s="148" t="s">
        <v>2048</v>
      </c>
      <c r="O95" s="148" t="s">
        <v>1892</v>
      </c>
      <c r="P95" s="149">
        <v>7244762</v>
      </c>
      <c r="Q95" s="149">
        <v>4583395.23</v>
      </c>
      <c r="R95" s="149"/>
      <c r="S95" s="149">
        <v>11828157.23</v>
      </c>
      <c r="U95" s="149">
        <v>7244762</v>
      </c>
      <c r="V95" s="149">
        <v>4583395.229999999</v>
      </c>
      <c r="W95" s="149"/>
      <c r="X95" s="149">
        <v>11828157.229999999</v>
      </c>
      <c r="Y95" s="148" t="s">
        <v>1893</v>
      </c>
      <c r="Z95" s="146" t="s">
        <v>2257</v>
      </c>
      <c r="AA95" s="146" t="s">
        <v>2283</v>
      </c>
    </row>
    <row r="96" spans="10:27" ht="24">
      <c r="J96" s="140" t="s">
        <v>1890</v>
      </c>
      <c r="K96" s="140" t="s">
        <v>1887</v>
      </c>
      <c r="L96" s="140" t="s">
        <v>1894</v>
      </c>
      <c r="M96" s="142" t="s">
        <v>2214</v>
      </c>
      <c r="N96" s="142" t="s">
        <v>2048</v>
      </c>
      <c r="O96" s="142" t="s">
        <v>2301</v>
      </c>
      <c r="P96" s="143"/>
      <c r="Q96" s="143"/>
      <c r="R96" s="143">
        <v>1130415.309999997</v>
      </c>
      <c r="S96" s="143">
        <v>1130415.309999997</v>
      </c>
      <c r="U96" s="143"/>
      <c r="V96" s="143"/>
      <c r="W96" s="143">
        <v>1130415.309999997</v>
      </c>
      <c r="X96" s="143">
        <v>1130415.31</v>
      </c>
      <c r="Y96" s="142" t="s">
        <v>1895</v>
      </c>
      <c r="Z96" s="139" t="s">
        <v>2257</v>
      </c>
      <c r="AA96" s="139" t="s">
        <v>2248</v>
      </c>
    </row>
    <row r="97" spans="10:27" ht="24">
      <c r="J97" s="140" t="s">
        <v>1896</v>
      </c>
      <c r="K97" s="140" t="s">
        <v>1887</v>
      </c>
      <c r="L97" s="140" t="s">
        <v>1897</v>
      </c>
      <c r="M97" s="142" t="s">
        <v>1898</v>
      </c>
      <c r="N97" s="142" t="s">
        <v>2115</v>
      </c>
      <c r="O97" s="142" t="s">
        <v>2116</v>
      </c>
      <c r="P97" s="143">
        <v>3285104</v>
      </c>
      <c r="Q97" s="143"/>
      <c r="R97" s="143">
        <v>28153860</v>
      </c>
      <c r="S97" s="143">
        <v>31438964</v>
      </c>
      <c r="U97" s="143">
        <v>3285104</v>
      </c>
      <c r="V97" s="143"/>
      <c r="W97" s="143">
        <v>15966539</v>
      </c>
      <c r="X97" s="143">
        <v>19251643</v>
      </c>
      <c r="Y97" s="142" t="s">
        <v>1899</v>
      </c>
      <c r="Z97" s="139" t="s">
        <v>2144</v>
      </c>
      <c r="AA97" s="139" t="s">
        <v>2248</v>
      </c>
    </row>
    <row r="98" spans="3:27" ht="24">
      <c r="C98" s="139" t="s">
        <v>2259</v>
      </c>
      <c r="D98" s="140" t="s">
        <v>2279</v>
      </c>
      <c r="F98" s="141">
        <v>87783273.8</v>
      </c>
      <c r="G98" s="140" t="s">
        <v>2168</v>
      </c>
      <c r="H98" s="141">
        <v>170362202.91</v>
      </c>
      <c r="J98" s="140" t="s">
        <v>1890</v>
      </c>
      <c r="K98" s="140" t="s">
        <v>1887</v>
      </c>
      <c r="L98" s="140" t="s">
        <v>1900</v>
      </c>
      <c r="M98" s="142" t="s">
        <v>2214</v>
      </c>
      <c r="N98" s="142" t="s">
        <v>2048</v>
      </c>
      <c r="O98" s="142" t="s">
        <v>1892</v>
      </c>
      <c r="P98" s="143">
        <v>3434487</v>
      </c>
      <c r="Q98" s="143">
        <v>8003577</v>
      </c>
      <c r="R98" s="143"/>
      <c r="S98" s="143">
        <v>11438064</v>
      </c>
      <c r="U98" s="143">
        <v>3434487</v>
      </c>
      <c r="V98" s="143">
        <v>8003577</v>
      </c>
      <c r="W98" s="143"/>
      <c r="X98" s="143">
        <v>11438064</v>
      </c>
      <c r="Y98" s="142" t="s">
        <v>1901</v>
      </c>
      <c r="Z98" s="139" t="s">
        <v>2282</v>
      </c>
      <c r="AA98" s="139" t="s">
        <v>2153</v>
      </c>
    </row>
    <row r="99" spans="10:27" ht="60">
      <c r="J99" s="140" t="s">
        <v>1890</v>
      </c>
      <c r="K99" s="140" t="s">
        <v>1887</v>
      </c>
      <c r="L99" s="140" t="s">
        <v>1902</v>
      </c>
      <c r="M99" s="142" t="s">
        <v>2214</v>
      </c>
      <c r="N99" s="142" t="s">
        <v>2048</v>
      </c>
      <c r="O99" s="142" t="s">
        <v>2156</v>
      </c>
      <c r="P99" s="143"/>
      <c r="Q99" s="143">
        <v>9060198.51</v>
      </c>
      <c r="R99" s="143"/>
      <c r="S99" s="143">
        <v>9060198.51</v>
      </c>
      <c r="U99" s="143"/>
      <c r="V99" s="143">
        <v>9060198.51</v>
      </c>
      <c r="W99" s="143"/>
      <c r="X99" s="143">
        <v>9060198.51</v>
      </c>
      <c r="Y99" s="142" t="s">
        <v>1903</v>
      </c>
      <c r="Z99" s="139" t="s">
        <v>2271</v>
      </c>
      <c r="AA99" s="139" t="s">
        <v>1904</v>
      </c>
    </row>
    <row r="100" spans="10:27" ht="24">
      <c r="J100" s="140" t="s">
        <v>1905</v>
      </c>
      <c r="K100" s="140" t="s">
        <v>2076</v>
      </c>
      <c r="L100" s="140" t="s">
        <v>1906</v>
      </c>
      <c r="M100" s="142" t="s">
        <v>2214</v>
      </c>
      <c r="N100" s="142" t="s">
        <v>2209</v>
      </c>
      <c r="O100" s="142" t="s">
        <v>2277</v>
      </c>
      <c r="P100" s="143"/>
      <c r="Q100" s="143"/>
      <c r="R100" s="143">
        <v>58696151.429832</v>
      </c>
      <c r="S100" s="143">
        <v>58696151.429832</v>
      </c>
      <c r="U100" s="143"/>
      <c r="V100" s="143"/>
      <c r="W100" s="143">
        <v>11403372.69</v>
      </c>
      <c r="X100" s="143">
        <v>11403372.69</v>
      </c>
      <c r="Y100" s="142" t="s">
        <v>2302</v>
      </c>
      <c r="Z100" s="139" t="s">
        <v>2144</v>
      </c>
      <c r="AA100" s="139" t="s">
        <v>2248</v>
      </c>
    </row>
    <row r="101" spans="3:27" ht="24">
      <c r="C101" s="139" t="s">
        <v>2135</v>
      </c>
      <c r="D101" s="140" t="s">
        <v>2364</v>
      </c>
      <c r="F101" s="141">
        <v>5266477.6899999995</v>
      </c>
      <c r="G101" s="140" t="s">
        <v>2249</v>
      </c>
      <c r="H101" s="141">
        <v>5266477.6899999995</v>
      </c>
      <c r="J101" s="140" t="s">
        <v>1890</v>
      </c>
      <c r="K101" s="140" t="s">
        <v>1887</v>
      </c>
      <c r="L101" s="140" t="s">
        <v>1907</v>
      </c>
      <c r="M101" s="142" t="s">
        <v>1908</v>
      </c>
      <c r="N101" s="142" t="s">
        <v>1909</v>
      </c>
      <c r="O101" s="142" t="s">
        <v>1910</v>
      </c>
      <c r="P101" s="143">
        <v>3496865</v>
      </c>
      <c r="Q101" s="143">
        <v>1769612.69</v>
      </c>
      <c r="R101" s="143"/>
      <c r="S101" s="143">
        <v>5266477.6899999995</v>
      </c>
      <c r="U101" s="143">
        <v>3496865</v>
      </c>
      <c r="V101" s="143">
        <v>1765314.289999999</v>
      </c>
      <c r="W101" s="143"/>
      <c r="X101" s="143">
        <v>5262179.289999999</v>
      </c>
      <c r="Y101" s="142" t="s">
        <v>1911</v>
      </c>
      <c r="Z101" s="139" t="s">
        <v>2266</v>
      </c>
      <c r="AA101" s="139" t="s">
        <v>2283</v>
      </c>
    </row>
    <row r="102" spans="3:27" ht="48">
      <c r="C102" s="139" t="s">
        <v>2292</v>
      </c>
      <c r="D102" s="140" t="s">
        <v>2364</v>
      </c>
      <c r="F102" s="141">
        <v>6199695.02</v>
      </c>
      <c r="G102" s="140" t="s">
        <v>2249</v>
      </c>
      <c r="H102" s="141">
        <v>6199695.02</v>
      </c>
      <c r="J102" s="140" t="s">
        <v>1890</v>
      </c>
      <c r="K102" s="140" t="s">
        <v>1887</v>
      </c>
      <c r="L102" s="140" t="s">
        <v>1912</v>
      </c>
      <c r="M102" s="142" t="s">
        <v>1913</v>
      </c>
      <c r="N102" s="142" t="s">
        <v>1909</v>
      </c>
      <c r="O102" s="142" t="s">
        <v>1910</v>
      </c>
      <c r="P102" s="143">
        <v>3011919</v>
      </c>
      <c r="Q102" s="143">
        <v>1282516.02</v>
      </c>
      <c r="R102" s="143"/>
      <c r="S102" s="143">
        <v>4294435.02</v>
      </c>
      <c r="U102" s="143">
        <v>3011919</v>
      </c>
      <c r="V102" s="143">
        <v>1267679.2999999998</v>
      </c>
      <c r="W102" s="143"/>
      <c r="X102" s="143">
        <v>4279598.3</v>
      </c>
      <c r="Y102" s="142" t="s">
        <v>1914</v>
      </c>
      <c r="Z102" s="139" t="s">
        <v>2266</v>
      </c>
      <c r="AA102" s="139" t="s">
        <v>2292</v>
      </c>
    </row>
    <row r="103" spans="10:27" ht="12">
      <c r="J103" s="140" t="s">
        <v>1915</v>
      </c>
      <c r="K103" s="140" t="s">
        <v>2251</v>
      </c>
      <c r="L103" s="140" t="s">
        <v>1916</v>
      </c>
      <c r="M103" s="142" t="s">
        <v>1913</v>
      </c>
      <c r="N103" s="142" t="s">
        <v>2115</v>
      </c>
      <c r="O103" s="142" t="s">
        <v>2116</v>
      </c>
      <c r="P103" s="143"/>
      <c r="Q103" s="143">
        <v>1905260</v>
      </c>
      <c r="R103" s="143"/>
      <c r="S103" s="143">
        <v>1905260</v>
      </c>
      <c r="U103" s="143"/>
      <c r="V103" s="143">
        <v>1905260</v>
      </c>
      <c r="W103" s="143"/>
      <c r="X103" s="143">
        <v>1905260</v>
      </c>
      <c r="Y103" s="142" t="s">
        <v>1899</v>
      </c>
      <c r="Z103" s="139" t="s">
        <v>2144</v>
      </c>
      <c r="AA103" s="139" t="s">
        <v>2248</v>
      </c>
    </row>
    <row r="104" spans="3:27" ht="12">
      <c r="C104" s="139" t="s">
        <v>2292</v>
      </c>
      <c r="D104" s="140" t="s">
        <v>2365</v>
      </c>
      <c r="F104" s="141">
        <v>12968047.120000001</v>
      </c>
      <c r="G104" s="140" t="s">
        <v>2249</v>
      </c>
      <c r="H104" s="141">
        <v>12968047.120000001</v>
      </c>
      <c r="J104" s="140" t="s">
        <v>1896</v>
      </c>
      <c r="K104" s="140" t="s">
        <v>1887</v>
      </c>
      <c r="L104" s="140" t="s">
        <v>1917</v>
      </c>
      <c r="M104" s="142" t="s">
        <v>1918</v>
      </c>
      <c r="N104" s="142" t="s">
        <v>1919</v>
      </c>
      <c r="O104" s="142" t="s">
        <v>1920</v>
      </c>
      <c r="P104" s="143">
        <v>11097529</v>
      </c>
      <c r="Q104" s="143">
        <v>1870518.12</v>
      </c>
      <c r="R104" s="143"/>
      <c r="S104" s="143">
        <v>12968047.120000001</v>
      </c>
      <c r="U104" s="143">
        <v>11097529</v>
      </c>
      <c r="V104" s="143">
        <v>1870518.1199999992</v>
      </c>
      <c r="W104" s="143"/>
      <c r="X104" s="143">
        <v>12968047.12</v>
      </c>
      <c r="Y104" s="142" t="s">
        <v>1921</v>
      </c>
      <c r="Z104" s="139" t="s">
        <v>2271</v>
      </c>
      <c r="AA104" s="139" t="s">
        <v>2120</v>
      </c>
    </row>
    <row r="105" spans="3:27" ht="60">
      <c r="C105" s="139" t="s">
        <v>2292</v>
      </c>
      <c r="D105" s="140" t="s">
        <v>2279</v>
      </c>
      <c r="F105" s="141">
        <v>16608619.337836</v>
      </c>
      <c r="G105" s="140" t="s">
        <v>2060</v>
      </c>
      <c r="H105" s="141">
        <v>16608619.337836</v>
      </c>
      <c r="J105" s="140" t="s">
        <v>1890</v>
      </c>
      <c r="K105" s="140" t="s">
        <v>1887</v>
      </c>
      <c r="L105" s="140" t="s">
        <v>1922</v>
      </c>
      <c r="M105" s="142" t="s">
        <v>1913</v>
      </c>
      <c r="N105" s="142" t="s">
        <v>2295</v>
      </c>
      <c r="O105" s="142" t="s">
        <v>2180</v>
      </c>
      <c r="P105" s="143">
        <v>16608619.337836</v>
      </c>
      <c r="Q105" s="143"/>
      <c r="R105" s="143"/>
      <c r="S105" s="143">
        <v>16608619.337836</v>
      </c>
      <c r="U105" s="143">
        <v>16608619.09</v>
      </c>
      <c r="V105" s="143"/>
      <c r="W105" s="143"/>
      <c r="X105" s="143">
        <v>16608619.09</v>
      </c>
      <c r="Y105" s="142" t="s">
        <v>2014</v>
      </c>
      <c r="Z105" s="139" t="s">
        <v>2257</v>
      </c>
      <c r="AA105" s="139" t="s">
        <v>2284</v>
      </c>
    </row>
    <row r="106" spans="3:27" ht="12">
      <c r="C106" s="139" t="s">
        <v>2120</v>
      </c>
      <c r="D106" s="140" t="s">
        <v>2364</v>
      </c>
      <c r="F106" s="141">
        <v>12510870</v>
      </c>
      <c r="G106" s="140" t="s">
        <v>2060</v>
      </c>
      <c r="H106" s="141">
        <v>12510870</v>
      </c>
      <c r="J106" s="140" t="s">
        <v>1915</v>
      </c>
      <c r="K106" s="140" t="s">
        <v>2251</v>
      </c>
      <c r="L106" s="140" t="s">
        <v>1923</v>
      </c>
      <c r="M106" s="142" t="s">
        <v>1924</v>
      </c>
      <c r="N106" s="142" t="s">
        <v>1925</v>
      </c>
      <c r="O106" s="142" t="s">
        <v>1926</v>
      </c>
      <c r="P106" s="143">
        <v>7294891</v>
      </c>
      <c r="Q106" s="143">
        <v>5215979</v>
      </c>
      <c r="R106" s="143"/>
      <c r="S106" s="143">
        <v>12510870</v>
      </c>
      <c r="U106" s="143">
        <v>7294891</v>
      </c>
      <c r="V106" s="143">
        <v>1641605.8200000003</v>
      </c>
      <c r="W106" s="143"/>
      <c r="X106" s="143">
        <v>8936496.82</v>
      </c>
      <c r="Y106" s="142" t="s">
        <v>2289</v>
      </c>
      <c r="Z106" s="139" t="s">
        <v>2257</v>
      </c>
      <c r="AA106" s="139" t="s">
        <v>2120</v>
      </c>
    </row>
    <row r="107" spans="3:27" ht="24">
      <c r="C107" s="139" t="s">
        <v>2120</v>
      </c>
      <c r="D107" s="140" t="s">
        <v>2365</v>
      </c>
      <c r="F107" s="141">
        <v>16847285.009999998</v>
      </c>
      <c r="G107" s="140" t="s">
        <v>2060</v>
      </c>
      <c r="H107" s="141">
        <v>16847285.009999998</v>
      </c>
      <c r="J107" s="140" t="s">
        <v>1890</v>
      </c>
      <c r="K107" s="140" t="s">
        <v>1887</v>
      </c>
      <c r="L107" s="140" t="s">
        <v>1927</v>
      </c>
      <c r="M107" s="142" t="s">
        <v>1928</v>
      </c>
      <c r="N107" s="142" t="s">
        <v>1909</v>
      </c>
      <c r="O107" s="142" t="s">
        <v>1910</v>
      </c>
      <c r="P107" s="143">
        <v>13349385.01</v>
      </c>
      <c r="Q107" s="143"/>
      <c r="R107" s="143"/>
      <c r="S107" s="143">
        <v>13349385.01</v>
      </c>
      <c r="U107" s="143">
        <v>13310106.900000002</v>
      </c>
      <c r="V107" s="143"/>
      <c r="W107" s="143"/>
      <c r="X107" s="143">
        <v>13310106.900000002</v>
      </c>
      <c r="Y107" s="142" t="s">
        <v>1929</v>
      </c>
      <c r="Z107" s="139" t="s">
        <v>2257</v>
      </c>
      <c r="AA107" s="139" t="s">
        <v>2259</v>
      </c>
    </row>
    <row r="108" spans="1:27" ht="24">
      <c r="A108" s="145" t="s">
        <v>1930</v>
      </c>
      <c r="B108" s="145" t="s">
        <v>2206</v>
      </c>
      <c r="C108" s="146" t="s">
        <v>2304</v>
      </c>
      <c r="D108" s="145" t="s">
        <v>2279</v>
      </c>
      <c r="F108" s="147">
        <v>3962489</v>
      </c>
      <c r="G108" s="145" t="s">
        <v>2127</v>
      </c>
      <c r="H108" s="147">
        <v>8379650</v>
      </c>
      <c r="J108" s="145" t="s">
        <v>1931</v>
      </c>
      <c r="K108" s="145" t="s">
        <v>2076</v>
      </c>
      <c r="L108" s="145" t="s">
        <v>1932</v>
      </c>
      <c r="M108" s="148" t="s">
        <v>1933</v>
      </c>
      <c r="N108" s="148" t="s">
        <v>1934</v>
      </c>
      <c r="O108" s="148" t="s">
        <v>1935</v>
      </c>
      <c r="P108" s="149">
        <v>3962489</v>
      </c>
      <c r="Q108" s="149"/>
      <c r="R108" s="149"/>
      <c r="S108" s="149">
        <v>3962489</v>
      </c>
      <c r="U108" s="149">
        <v>1102397</v>
      </c>
      <c r="V108" s="149"/>
      <c r="W108" s="149"/>
      <c r="X108" s="149">
        <v>1102397</v>
      </c>
      <c r="Y108" s="148" t="s">
        <v>2197</v>
      </c>
      <c r="Z108" s="146" t="s">
        <v>2144</v>
      </c>
      <c r="AA108" s="146" t="s">
        <v>2248</v>
      </c>
    </row>
    <row r="109" spans="1:27" ht="36">
      <c r="A109" s="145" t="s">
        <v>1936</v>
      </c>
      <c r="B109" s="145" t="s">
        <v>2206</v>
      </c>
      <c r="C109" s="146" t="s">
        <v>2248</v>
      </c>
      <c r="D109" s="145" t="s">
        <v>2364</v>
      </c>
      <c r="F109" s="147">
        <v>146766828</v>
      </c>
      <c r="G109" s="145" t="s">
        <v>2154</v>
      </c>
      <c r="H109" s="147">
        <v>203173154</v>
      </c>
      <c r="J109" s="145" t="s">
        <v>1937</v>
      </c>
      <c r="K109" s="145" t="s">
        <v>2251</v>
      </c>
      <c r="L109" s="145" t="s">
        <v>1938</v>
      </c>
      <c r="M109" s="148" t="s">
        <v>1939</v>
      </c>
      <c r="N109" s="148" t="s">
        <v>1957</v>
      </c>
      <c r="O109" s="148" t="s">
        <v>2296</v>
      </c>
      <c r="P109" s="149">
        <v>30933204</v>
      </c>
      <c r="Q109" s="149">
        <v>78420496</v>
      </c>
      <c r="R109" s="149">
        <v>37413128</v>
      </c>
      <c r="S109" s="149">
        <v>146766828</v>
      </c>
      <c r="U109" s="149">
        <v>30933204</v>
      </c>
      <c r="V109" s="149">
        <v>78420496</v>
      </c>
      <c r="W109" s="149">
        <v>15808212.530000001</v>
      </c>
      <c r="X109" s="149">
        <v>125161912.53</v>
      </c>
      <c r="Y109" s="148" t="s">
        <v>1940</v>
      </c>
      <c r="Z109" s="146" t="s">
        <v>2257</v>
      </c>
      <c r="AA109" s="146" t="s">
        <v>1992</v>
      </c>
    </row>
    <row r="110" spans="3:27" ht="36">
      <c r="C110" s="139" t="s">
        <v>2248</v>
      </c>
      <c r="D110" s="140" t="s">
        <v>2279</v>
      </c>
      <c r="F110" s="141">
        <v>12058359</v>
      </c>
      <c r="G110" s="140" t="s">
        <v>2249</v>
      </c>
      <c r="H110" s="141">
        <v>12058359</v>
      </c>
      <c r="J110" s="140" t="s">
        <v>1937</v>
      </c>
      <c r="K110" s="140" t="s">
        <v>2251</v>
      </c>
      <c r="L110" s="140" t="s">
        <v>1941</v>
      </c>
      <c r="M110" s="142" t="s">
        <v>1939</v>
      </c>
      <c r="N110" s="142" t="s">
        <v>1957</v>
      </c>
      <c r="O110" s="142" t="s">
        <v>2049</v>
      </c>
      <c r="P110" s="143">
        <v>6999350</v>
      </c>
      <c r="Q110" s="143">
        <v>4455857</v>
      </c>
      <c r="R110" s="143"/>
      <c r="S110" s="143">
        <v>11455207</v>
      </c>
      <c r="U110" s="143">
        <v>6999350</v>
      </c>
      <c r="V110" s="143">
        <v>3834652.7200000007</v>
      </c>
      <c r="W110" s="143"/>
      <c r="X110" s="143">
        <v>10834002.72</v>
      </c>
      <c r="Y110" s="142" t="s">
        <v>1914</v>
      </c>
      <c r="Z110" s="139" t="s">
        <v>2266</v>
      </c>
      <c r="AA110" s="139" t="s">
        <v>2290</v>
      </c>
    </row>
    <row r="111" spans="3:27" ht="24">
      <c r="C111" s="139" t="s">
        <v>2259</v>
      </c>
      <c r="D111" s="140" t="s">
        <v>2364</v>
      </c>
      <c r="F111" s="141">
        <v>30156771</v>
      </c>
      <c r="G111" s="140" t="s">
        <v>2249</v>
      </c>
      <c r="H111" s="141">
        <v>30156771</v>
      </c>
      <c r="J111" s="140" t="s">
        <v>1942</v>
      </c>
      <c r="K111" s="140" t="s">
        <v>2076</v>
      </c>
      <c r="L111" s="140" t="s">
        <v>1943</v>
      </c>
      <c r="M111" s="142" t="s">
        <v>2215</v>
      </c>
      <c r="N111" s="142" t="s">
        <v>1909</v>
      </c>
      <c r="O111" s="142" t="s">
        <v>1910</v>
      </c>
      <c r="P111" s="143">
        <v>5993913</v>
      </c>
      <c r="Q111" s="143">
        <v>9461310</v>
      </c>
      <c r="R111" s="143"/>
      <c r="S111" s="143">
        <v>15455223</v>
      </c>
      <c r="U111" s="143">
        <v>5993913</v>
      </c>
      <c r="V111" s="143">
        <v>9253353.6</v>
      </c>
      <c r="W111" s="143"/>
      <c r="X111" s="143">
        <v>15247266.6</v>
      </c>
      <c r="Y111" s="142" t="s">
        <v>1944</v>
      </c>
      <c r="Z111" s="139" t="s">
        <v>2266</v>
      </c>
      <c r="AA111" s="139" t="s">
        <v>2170</v>
      </c>
    </row>
    <row r="112" spans="10:27" ht="24">
      <c r="J112" s="140" t="s">
        <v>1775</v>
      </c>
      <c r="K112" s="140" t="s">
        <v>2251</v>
      </c>
      <c r="L112" s="140" t="s">
        <v>1776</v>
      </c>
      <c r="M112" s="142" t="s">
        <v>1777</v>
      </c>
      <c r="N112" s="142" t="s">
        <v>1778</v>
      </c>
      <c r="O112" s="142" t="s">
        <v>1779</v>
      </c>
      <c r="P112" s="143">
        <v>14079270</v>
      </c>
      <c r="Q112" s="143">
        <v>622278</v>
      </c>
      <c r="R112" s="143"/>
      <c r="S112" s="143">
        <v>14701548</v>
      </c>
      <c r="U112" s="143">
        <v>12783632.96</v>
      </c>
      <c r="V112" s="143"/>
      <c r="W112" s="143"/>
      <c r="X112" s="143">
        <v>12783632.96</v>
      </c>
      <c r="Y112" s="142" t="s">
        <v>1780</v>
      </c>
      <c r="Z112" s="139" t="s">
        <v>2271</v>
      </c>
      <c r="AA112" s="139" t="s">
        <v>2000</v>
      </c>
    </row>
    <row r="113" spans="3:27" ht="24">
      <c r="C113" s="139" t="s">
        <v>2259</v>
      </c>
      <c r="D113" s="140" t="s">
        <v>2365</v>
      </c>
      <c r="F113" s="141">
        <v>5282000</v>
      </c>
      <c r="G113" s="140" t="s">
        <v>2249</v>
      </c>
      <c r="H113" s="141">
        <v>5282000</v>
      </c>
      <c r="J113" s="140" t="s">
        <v>1775</v>
      </c>
      <c r="K113" s="140" t="s">
        <v>2251</v>
      </c>
      <c r="L113" s="140" t="s">
        <v>1781</v>
      </c>
      <c r="M113" s="142" t="s">
        <v>1782</v>
      </c>
      <c r="N113" s="142" t="s">
        <v>1783</v>
      </c>
      <c r="O113" s="142" t="s">
        <v>1784</v>
      </c>
      <c r="P113" s="143">
        <v>2280000</v>
      </c>
      <c r="Q113" s="143">
        <v>3002000</v>
      </c>
      <c r="R113" s="143"/>
      <c r="S113" s="143">
        <v>5282000</v>
      </c>
      <c r="U113" s="143">
        <v>2280000</v>
      </c>
      <c r="V113" s="143">
        <v>3002000</v>
      </c>
      <c r="W113" s="143"/>
      <c r="X113" s="143">
        <v>5282000</v>
      </c>
      <c r="Y113" s="142" t="s">
        <v>1785</v>
      </c>
      <c r="Z113" s="139" t="s">
        <v>2282</v>
      </c>
      <c r="AA113" s="139" t="s">
        <v>2126</v>
      </c>
    </row>
    <row r="114" spans="3:27" ht="24">
      <c r="C114" s="139" t="s">
        <v>2135</v>
      </c>
      <c r="D114" s="140" t="s">
        <v>2364</v>
      </c>
      <c r="F114" s="141">
        <v>1236108.38</v>
      </c>
      <c r="G114" s="140" t="s">
        <v>2249</v>
      </c>
      <c r="H114" s="141">
        <v>1236108.38</v>
      </c>
      <c r="J114" s="140" t="s">
        <v>1942</v>
      </c>
      <c r="K114" s="140" t="s">
        <v>2076</v>
      </c>
      <c r="L114" s="140" t="s">
        <v>1786</v>
      </c>
      <c r="M114" s="142" t="s">
        <v>2161</v>
      </c>
      <c r="N114" s="142" t="s">
        <v>1787</v>
      </c>
      <c r="O114" s="142" t="s">
        <v>1928</v>
      </c>
      <c r="P114" s="143">
        <v>911542</v>
      </c>
      <c r="Q114" s="143">
        <v>324566.38</v>
      </c>
      <c r="R114" s="143"/>
      <c r="S114" s="143">
        <v>1236108.38</v>
      </c>
      <c r="U114" s="143">
        <v>911542</v>
      </c>
      <c r="V114" s="143">
        <v>324566.3799999999</v>
      </c>
      <c r="W114" s="143"/>
      <c r="X114" s="143">
        <v>1236108.38</v>
      </c>
      <c r="Y114" s="142" t="s">
        <v>1788</v>
      </c>
      <c r="Z114" s="139" t="s">
        <v>2257</v>
      </c>
      <c r="AA114" s="139" t="s">
        <v>2120</v>
      </c>
    </row>
    <row r="115" spans="3:27" ht="36">
      <c r="C115" s="139" t="s">
        <v>2120</v>
      </c>
      <c r="D115" s="140" t="s">
        <v>2279</v>
      </c>
      <c r="F115" s="141">
        <v>16933406</v>
      </c>
      <c r="G115" s="140" t="s">
        <v>2249</v>
      </c>
      <c r="H115" s="141">
        <v>16933406</v>
      </c>
      <c r="J115" s="140" t="s">
        <v>1937</v>
      </c>
      <c r="K115" s="140" t="s">
        <v>2251</v>
      </c>
      <c r="L115" s="140" t="s">
        <v>1789</v>
      </c>
      <c r="M115" s="142" t="s">
        <v>1790</v>
      </c>
      <c r="N115" s="142" t="s">
        <v>1877</v>
      </c>
      <c r="O115" s="142" t="s">
        <v>1878</v>
      </c>
      <c r="P115" s="143">
        <v>4440354</v>
      </c>
      <c r="Q115" s="143">
        <v>4298610</v>
      </c>
      <c r="R115" s="143"/>
      <c r="S115" s="143">
        <v>8738964</v>
      </c>
      <c r="U115" s="143">
        <v>4440354</v>
      </c>
      <c r="V115" s="143">
        <v>1387643.5199999996</v>
      </c>
      <c r="W115" s="143"/>
      <c r="X115" s="143">
        <v>5827997.52</v>
      </c>
      <c r="Y115" s="142" t="s">
        <v>1791</v>
      </c>
      <c r="Z115" s="139" t="s">
        <v>2266</v>
      </c>
      <c r="AA115" s="139" t="s">
        <v>2292</v>
      </c>
    </row>
    <row r="116" spans="10:27" ht="24">
      <c r="J116" s="140" t="s">
        <v>1792</v>
      </c>
      <c r="K116" s="140" t="s">
        <v>2076</v>
      </c>
      <c r="L116" s="140" t="s">
        <v>1793</v>
      </c>
      <c r="M116" s="142" t="s">
        <v>1877</v>
      </c>
      <c r="N116" s="142" t="s">
        <v>1877</v>
      </c>
      <c r="O116" s="142" t="s">
        <v>1878</v>
      </c>
      <c r="P116" s="143">
        <v>3707456</v>
      </c>
      <c r="Q116" s="143">
        <v>4486986</v>
      </c>
      <c r="R116" s="143"/>
      <c r="S116" s="143">
        <v>8194442</v>
      </c>
      <c r="U116" s="143">
        <v>3707456</v>
      </c>
      <c r="V116" s="143">
        <v>1430184.0299999993</v>
      </c>
      <c r="W116" s="143"/>
      <c r="X116" s="143">
        <v>5137640.029999999</v>
      </c>
      <c r="Y116" s="142" t="s">
        <v>1794</v>
      </c>
      <c r="Z116" s="139" t="s">
        <v>2266</v>
      </c>
      <c r="AA116" s="139" t="s">
        <v>2120</v>
      </c>
    </row>
    <row r="117" spans="3:27" ht="36">
      <c r="C117" s="139" t="s">
        <v>2126</v>
      </c>
      <c r="D117" s="140" t="s">
        <v>2365</v>
      </c>
      <c r="F117" s="141">
        <v>21222080</v>
      </c>
      <c r="G117" s="140" t="s">
        <v>2060</v>
      </c>
      <c r="H117" s="141">
        <v>21222080</v>
      </c>
      <c r="J117" s="140" t="s">
        <v>1937</v>
      </c>
      <c r="K117" s="140" t="s">
        <v>2251</v>
      </c>
      <c r="L117" s="140" t="s">
        <v>1795</v>
      </c>
      <c r="M117" s="142" t="s">
        <v>1796</v>
      </c>
      <c r="N117" s="142" t="s">
        <v>1979</v>
      </c>
      <c r="O117" s="142" t="s">
        <v>2166</v>
      </c>
      <c r="P117" s="143">
        <v>11939346</v>
      </c>
      <c r="Q117" s="143"/>
      <c r="R117" s="143"/>
      <c r="S117" s="143">
        <v>11939346</v>
      </c>
      <c r="U117" s="143">
        <v>10889633</v>
      </c>
      <c r="V117" s="143"/>
      <c r="W117" s="143"/>
      <c r="X117" s="143">
        <v>10889633</v>
      </c>
      <c r="Y117" s="142" t="s">
        <v>1797</v>
      </c>
      <c r="Z117" s="139" t="s">
        <v>2303</v>
      </c>
      <c r="AA117" s="139" t="s">
        <v>2135</v>
      </c>
    </row>
    <row r="118" spans="3:27" ht="36">
      <c r="C118" s="139" t="s">
        <v>2304</v>
      </c>
      <c r="D118" s="140" t="s">
        <v>2364</v>
      </c>
      <c r="F118" s="141">
        <v>32258521.3</v>
      </c>
      <c r="G118" s="140" t="s">
        <v>2127</v>
      </c>
      <c r="H118" s="141">
        <v>100127462.3</v>
      </c>
      <c r="J118" s="140" t="s">
        <v>1937</v>
      </c>
      <c r="K118" s="140" t="s">
        <v>2251</v>
      </c>
      <c r="L118" s="140" t="s">
        <v>1798</v>
      </c>
      <c r="M118" s="142" t="s">
        <v>1799</v>
      </c>
      <c r="N118" s="142" t="s">
        <v>2071</v>
      </c>
      <c r="O118" s="142" t="s">
        <v>2174</v>
      </c>
      <c r="P118" s="143">
        <v>16863815</v>
      </c>
      <c r="Q118" s="143"/>
      <c r="R118" s="143"/>
      <c r="S118" s="143">
        <v>16863815</v>
      </c>
      <c r="U118" s="143">
        <v>10510746</v>
      </c>
      <c r="V118" s="143"/>
      <c r="W118" s="143"/>
      <c r="X118" s="143">
        <v>10510746</v>
      </c>
      <c r="Y118" s="142" t="s">
        <v>2306</v>
      </c>
      <c r="Z118" s="139" t="s">
        <v>2303</v>
      </c>
      <c r="AA118" s="139" t="s">
        <v>2259</v>
      </c>
    </row>
    <row r="119" spans="10:27" ht="24">
      <c r="J119" s="140" t="s">
        <v>1800</v>
      </c>
      <c r="K119" s="140" t="s">
        <v>2076</v>
      </c>
      <c r="L119" s="140" t="s">
        <v>1801</v>
      </c>
      <c r="M119" s="142" t="s">
        <v>1802</v>
      </c>
      <c r="N119" s="142" t="s">
        <v>2071</v>
      </c>
      <c r="O119" s="142" t="s">
        <v>2174</v>
      </c>
      <c r="P119" s="143">
        <v>6415062</v>
      </c>
      <c r="Q119" s="143"/>
      <c r="R119" s="143"/>
      <c r="S119" s="143">
        <v>6415062</v>
      </c>
      <c r="U119" s="143">
        <v>3848595.8</v>
      </c>
      <c r="V119" s="143"/>
      <c r="W119" s="143"/>
      <c r="X119" s="143">
        <v>3848595.8</v>
      </c>
      <c r="Y119" s="142" t="s">
        <v>2306</v>
      </c>
      <c r="Z119" s="139" t="s">
        <v>2144</v>
      </c>
      <c r="AA119" s="139" t="s">
        <v>2259</v>
      </c>
    </row>
    <row r="120" spans="10:27" ht="24">
      <c r="J120" s="140" t="s">
        <v>1942</v>
      </c>
      <c r="K120" s="140" t="s">
        <v>2076</v>
      </c>
      <c r="L120" s="140" t="s">
        <v>1803</v>
      </c>
      <c r="M120" s="142" t="s">
        <v>1804</v>
      </c>
      <c r="N120" s="142" t="s">
        <v>1805</v>
      </c>
      <c r="O120" s="142" t="s">
        <v>1920</v>
      </c>
      <c r="P120" s="143">
        <v>8979644.3</v>
      </c>
      <c r="Q120" s="143"/>
      <c r="R120" s="143"/>
      <c r="S120" s="143">
        <v>8979644.3</v>
      </c>
      <c r="U120" s="143">
        <v>5279042.38</v>
      </c>
      <c r="V120" s="143"/>
      <c r="W120" s="143"/>
      <c r="X120" s="143">
        <v>5279042.38</v>
      </c>
      <c r="Y120" s="142" t="s">
        <v>2306</v>
      </c>
      <c r="Z120" s="139" t="s">
        <v>2266</v>
      </c>
      <c r="AA120" s="139" t="s">
        <v>2259</v>
      </c>
    </row>
    <row r="121" spans="3:27" ht="36">
      <c r="C121" s="139" t="s">
        <v>2304</v>
      </c>
      <c r="D121" s="140" t="s">
        <v>2279</v>
      </c>
      <c r="F121" s="141">
        <v>10240102</v>
      </c>
      <c r="G121" s="140" t="s">
        <v>2127</v>
      </c>
      <c r="H121" s="141">
        <v>28366881</v>
      </c>
      <c r="J121" s="140" t="s">
        <v>1937</v>
      </c>
      <c r="K121" s="140" t="s">
        <v>2251</v>
      </c>
      <c r="L121" s="140" t="s">
        <v>1806</v>
      </c>
      <c r="M121" s="142" t="s">
        <v>1804</v>
      </c>
      <c r="N121" s="142" t="s">
        <v>2071</v>
      </c>
      <c r="O121" s="142" t="s">
        <v>2174</v>
      </c>
      <c r="P121" s="143">
        <v>10240102</v>
      </c>
      <c r="Q121" s="143"/>
      <c r="R121" s="143"/>
      <c r="S121" s="143">
        <v>10240102</v>
      </c>
      <c r="U121" s="143">
        <v>7227689.24</v>
      </c>
      <c r="V121" s="143"/>
      <c r="W121" s="143"/>
      <c r="X121" s="143">
        <v>7227689.24</v>
      </c>
      <c r="Y121" s="142" t="s">
        <v>1807</v>
      </c>
      <c r="Z121" s="139" t="s">
        <v>2271</v>
      </c>
      <c r="AA121" s="139" t="s">
        <v>2259</v>
      </c>
    </row>
    <row r="122" spans="1:27" ht="12">
      <c r="A122" s="145" t="s">
        <v>1808</v>
      </c>
      <c r="B122" s="145" t="s">
        <v>2211</v>
      </c>
      <c r="C122" s="146" t="s">
        <v>2259</v>
      </c>
      <c r="D122" s="145" t="s">
        <v>2365</v>
      </c>
      <c r="F122" s="147">
        <v>2736768</v>
      </c>
      <c r="G122" s="145" t="s">
        <v>2249</v>
      </c>
      <c r="H122" s="147">
        <v>2736768</v>
      </c>
      <c r="J122" s="145" t="s">
        <v>1809</v>
      </c>
      <c r="K122" s="145" t="s">
        <v>2251</v>
      </c>
      <c r="L122" s="145" t="s">
        <v>1810</v>
      </c>
      <c r="M122" s="148" t="s">
        <v>1811</v>
      </c>
      <c r="N122" s="148" t="s">
        <v>2254</v>
      </c>
      <c r="O122" s="148" t="s">
        <v>2255</v>
      </c>
      <c r="P122" s="149">
        <v>2300744</v>
      </c>
      <c r="Q122" s="149">
        <v>436024</v>
      </c>
      <c r="R122" s="149"/>
      <c r="S122" s="149">
        <v>2736768</v>
      </c>
      <c r="U122" s="149">
        <v>2300744</v>
      </c>
      <c r="V122" s="149">
        <v>436024</v>
      </c>
      <c r="W122" s="149"/>
      <c r="X122" s="149">
        <v>2736768</v>
      </c>
      <c r="Y122" s="148" t="s">
        <v>2256</v>
      </c>
      <c r="Z122" s="146" t="s">
        <v>2303</v>
      </c>
      <c r="AA122" s="146" t="s">
        <v>2258</v>
      </c>
    </row>
    <row r="123" spans="3:27" ht="36">
      <c r="C123" s="139" t="s">
        <v>2135</v>
      </c>
      <c r="D123" s="140" t="s">
        <v>2279</v>
      </c>
      <c r="F123" s="141">
        <v>657853.35</v>
      </c>
      <c r="G123" s="140" t="s">
        <v>2060</v>
      </c>
      <c r="H123" s="141">
        <v>657853.35</v>
      </c>
      <c r="J123" s="140" t="s">
        <v>1812</v>
      </c>
      <c r="K123" s="140" t="s">
        <v>2251</v>
      </c>
      <c r="L123" s="140" t="s">
        <v>1813</v>
      </c>
      <c r="M123" s="142" t="s">
        <v>1814</v>
      </c>
      <c r="N123" s="142" t="s">
        <v>1815</v>
      </c>
      <c r="O123" s="142" t="s">
        <v>1816</v>
      </c>
      <c r="P123" s="143">
        <v>657853.35</v>
      </c>
      <c r="Q123" s="143"/>
      <c r="R123" s="143"/>
      <c r="S123" s="143">
        <v>657853.35</v>
      </c>
      <c r="U123" s="143">
        <v>657853.35</v>
      </c>
      <c r="V123" s="143"/>
      <c r="W123" s="143"/>
      <c r="X123" s="143">
        <v>657853.35</v>
      </c>
      <c r="Y123" s="142" t="s">
        <v>1817</v>
      </c>
      <c r="Z123" s="139" t="s">
        <v>2303</v>
      </c>
      <c r="AA123" s="139" t="s">
        <v>2135</v>
      </c>
    </row>
    <row r="124" spans="3:27" ht="36">
      <c r="C124" s="139" t="s">
        <v>2292</v>
      </c>
      <c r="D124" s="140" t="s">
        <v>2364</v>
      </c>
      <c r="F124" s="141">
        <v>8361394</v>
      </c>
      <c r="G124" s="140" t="s">
        <v>2249</v>
      </c>
      <c r="H124" s="141">
        <v>8361394</v>
      </c>
      <c r="J124" s="140" t="s">
        <v>1812</v>
      </c>
      <c r="K124" s="140" t="s">
        <v>2251</v>
      </c>
      <c r="L124" s="140" t="s">
        <v>1818</v>
      </c>
      <c r="M124" s="142" t="s">
        <v>1819</v>
      </c>
      <c r="N124" s="142" t="s">
        <v>1820</v>
      </c>
      <c r="O124" s="142" t="s">
        <v>2156</v>
      </c>
      <c r="P124" s="143">
        <v>3818110</v>
      </c>
      <c r="Q124" s="143">
        <v>4543284</v>
      </c>
      <c r="R124" s="143"/>
      <c r="S124" s="143">
        <v>8361394</v>
      </c>
      <c r="U124" s="143">
        <v>3818110</v>
      </c>
      <c r="V124" s="143">
        <v>2254172.5699999994</v>
      </c>
      <c r="W124" s="143"/>
      <c r="X124" s="143">
        <v>6072282.569999999</v>
      </c>
      <c r="Y124" s="142" t="s">
        <v>1821</v>
      </c>
      <c r="Z124" s="139" t="s">
        <v>2144</v>
      </c>
      <c r="AA124" s="139" t="s">
        <v>1879</v>
      </c>
    </row>
    <row r="125" spans="3:27" ht="36">
      <c r="C125" s="139" t="s">
        <v>2126</v>
      </c>
      <c r="D125" s="140" t="s">
        <v>2365</v>
      </c>
      <c r="F125" s="141">
        <v>6168687</v>
      </c>
      <c r="G125" s="140" t="s">
        <v>2127</v>
      </c>
      <c r="H125" s="141">
        <v>9407120</v>
      </c>
      <c r="J125" s="140" t="s">
        <v>1812</v>
      </c>
      <c r="K125" s="140" t="s">
        <v>2251</v>
      </c>
      <c r="L125" s="140" t="s">
        <v>1822</v>
      </c>
      <c r="M125" s="142" t="s">
        <v>1823</v>
      </c>
      <c r="N125" s="142" t="s">
        <v>2139</v>
      </c>
      <c r="O125" s="142" t="s">
        <v>2140</v>
      </c>
      <c r="P125" s="143">
        <v>6168687</v>
      </c>
      <c r="Q125" s="143"/>
      <c r="R125" s="143"/>
      <c r="S125" s="143">
        <v>6168687</v>
      </c>
      <c r="U125" s="143">
        <v>4835365.06</v>
      </c>
      <c r="V125" s="143"/>
      <c r="W125" s="143"/>
      <c r="X125" s="143">
        <v>4835365.06</v>
      </c>
      <c r="Y125" s="142" t="s">
        <v>1824</v>
      </c>
      <c r="Z125" s="139" t="s">
        <v>2266</v>
      </c>
      <c r="AA125" s="139" t="s">
        <v>2185</v>
      </c>
    </row>
    <row r="126" spans="3:27" ht="36">
      <c r="C126" s="139" t="s">
        <v>2126</v>
      </c>
      <c r="D126" s="140" t="s">
        <v>2279</v>
      </c>
      <c r="F126" s="141">
        <v>2894205</v>
      </c>
      <c r="G126" s="140" t="s">
        <v>2127</v>
      </c>
      <c r="H126" s="141">
        <v>7010687</v>
      </c>
      <c r="J126" s="140" t="s">
        <v>1812</v>
      </c>
      <c r="K126" s="140" t="s">
        <v>2251</v>
      </c>
      <c r="L126" s="140" t="s">
        <v>1825</v>
      </c>
      <c r="M126" s="142" t="s">
        <v>1826</v>
      </c>
      <c r="N126" s="142" t="s">
        <v>1827</v>
      </c>
      <c r="O126" s="142" t="s">
        <v>1828</v>
      </c>
      <c r="P126" s="143">
        <v>2894205</v>
      </c>
      <c r="Q126" s="143"/>
      <c r="R126" s="143"/>
      <c r="S126" s="143">
        <v>2894205</v>
      </c>
      <c r="U126" s="143">
        <v>2550392</v>
      </c>
      <c r="V126" s="143"/>
      <c r="W126" s="143"/>
      <c r="X126" s="143">
        <v>2550392</v>
      </c>
      <c r="Y126" s="142" t="s">
        <v>2289</v>
      </c>
      <c r="Z126" s="139" t="s">
        <v>2257</v>
      </c>
      <c r="AA126" s="139" t="s">
        <v>2185</v>
      </c>
    </row>
    <row r="127" spans="1:27" ht="24">
      <c r="A127" s="145" t="s">
        <v>1829</v>
      </c>
      <c r="B127" s="145" t="s">
        <v>2211</v>
      </c>
      <c r="C127" s="146" t="s">
        <v>2248</v>
      </c>
      <c r="D127" s="145" t="s">
        <v>2364</v>
      </c>
      <c r="F127" s="147">
        <v>12000000</v>
      </c>
      <c r="G127" s="145" t="s">
        <v>2249</v>
      </c>
      <c r="H127" s="147">
        <v>12000000</v>
      </c>
      <c r="J127" s="145" t="s">
        <v>1830</v>
      </c>
      <c r="K127" s="145" t="s">
        <v>2251</v>
      </c>
      <c r="L127" s="145" t="s">
        <v>1831</v>
      </c>
      <c r="M127" s="148" t="s">
        <v>1832</v>
      </c>
      <c r="N127" s="148" t="s">
        <v>1909</v>
      </c>
      <c r="O127" s="148" t="s">
        <v>1910</v>
      </c>
      <c r="P127" s="149">
        <v>7500000</v>
      </c>
      <c r="Q127" s="149">
        <v>4500000</v>
      </c>
      <c r="R127" s="149"/>
      <c r="S127" s="149">
        <v>12000000</v>
      </c>
      <c r="U127" s="149">
        <v>7500000</v>
      </c>
      <c r="V127" s="149">
        <v>4418789.319999998</v>
      </c>
      <c r="W127" s="149"/>
      <c r="X127" s="149">
        <v>11918789.319999998</v>
      </c>
      <c r="Y127" s="148" t="s">
        <v>1833</v>
      </c>
      <c r="Z127" s="146" t="s">
        <v>2257</v>
      </c>
      <c r="AA127" s="146" t="s">
        <v>2170</v>
      </c>
    </row>
    <row r="128" spans="3:27" ht="24">
      <c r="C128" s="139" t="s">
        <v>2248</v>
      </c>
      <c r="D128" s="140" t="s">
        <v>2279</v>
      </c>
      <c r="F128" s="141">
        <v>5404712.5</v>
      </c>
      <c r="G128" s="140" t="s">
        <v>2249</v>
      </c>
      <c r="H128" s="141">
        <v>5404712.5</v>
      </c>
      <c r="J128" s="140" t="s">
        <v>1830</v>
      </c>
      <c r="K128" s="140" t="s">
        <v>2251</v>
      </c>
      <c r="L128" s="140" t="s">
        <v>1834</v>
      </c>
      <c r="M128" s="142" t="s">
        <v>1782</v>
      </c>
      <c r="N128" s="142" t="s">
        <v>1835</v>
      </c>
      <c r="O128" s="142" t="s">
        <v>2216</v>
      </c>
      <c r="P128" s="143">
        <v>2500000</v>
      </c>
      <c r="Q128" s="143">
        <v>2904712.5</v>
      </c>
      <c r="R128" s="143"/>
      <c r="S128" s="143">
        <v>5404712.5</v>
      </c>
      <c r="U128" s="143">
        <v>2500000</v>
      </c>
      <c r="V128" s="143">
        <v>2904712.5</v>
      </c>
      <c r="W128" s="143"/>
      <c r="X128" s="143">
        <v>5404712.5</v>
      </c>
      <c r="Y128" s="142" t="s">
        <v>2122</v>
      </c>
      <c r="Z128" s="139" t="s">
        <v>2282</v>
      </c>
      <c r="AA128" s="139" t="s">
        <v>2000</v>
      </c>
    </row>
    <row r="129" spans="3:27" ht="48">
      <c r="C129" s="139" t="s">
        <v>2135</v>
      </c>
      <c r="D129" s="140" t="s">
        <v>2365</v>
      </c>
      <c r="F129" s="141">
        <v>21177955.5</v>
      </c>
      <c r="G129" s="140" t="s">
        <v>2249</v>
      </c>
      <c r="H129" s="141">
        <v>21177955.5</v>
      </c>
      <c r="J129" s="140" t="s">
        <v>1836</v>
      </c>
      <c r="K129" s="140" t="s">
        <v>2251</v>
      </c>
      <c r="L129" s="140" t="s">
        <v>1837</v>
      </c>
      <c r="M129" s="142" t="s">
        <v>1838</v>
      </c>
      <c r="N129" s="142" t="s">
        <v>2035</v>
      </c>
      <c r="O129" s="142" t="s">
        <v>2264</v>
      </c>
      <c r="P129" s="143">
        <v>13388402</v>
      </c>
      <c r="Q129" s="143">
        <v>7789553.5</v>
      </c>
      <c r="R129" s="143"/>
      <c r="S129" s="143">
        <v>21177955.5</v>
      </c>
      <c r="U129" s="143">
        <v>13388402</v>
      </c>
      <c r="V129" s="143">
        <v>7789553.5</v>
      </c>
      <c r="W129" s="143"/>
      <c r="X129" s="143">
        <v>21177955.5</v>
      </c>
      <c r="Y129" s="142" t="s">
        <v>2194</v>
      </c>
      <c r="Z129" s="139" t="s">
        <v>2282</v>
      </c>
      <c r="AA129" s="139" t="s">
        <v>2290</v>
      </c>
    </row>
    <row r="130" spans="3:27" ht="36">
      <c r="C130" s="139" t="s">
        <v>2120</v>
      </c>
      <c r="D130" s="140" t="s">
        <v>2364</v>
      </c>
      <c r="F130" s="141">
        <v>10695906.05</v>
      </c>
      <c r="G130" s="140" t="s">
        <v>2060</v>
      </c>
      <c r="H130" s="141">
        <v>10695906.05</v>
      </c>
      <c r="J130" s="140" t="s">
        <v>1839</v>
      </c>
      <c r="K130" s="140" t="s">
        <v>2251</v>
      </c>
      <c r="L130" s="140" t="s">
        <v>1840</v>
      </c>
      <c r="M130" s="142" t="s">
        <v>2122</v>
      </c>
      <c r="N130" s="142" t="s">
        <v>2123</v>
      </c>
      <c r="O130" s="142" t="s">
        <v>2177</v>
      </c>
      <c r="P130" s="143">
        <v>10695906.05</v>
      </c>
      <c r="Q130" s="143"/>
      <c r="R130" s="143"/>
      <c r="S130" s="143">
        <v>10695906.05</v>
      </c>
      <c r="U130" s="143">
        <v>10695906.05</v>
      </c>
      <c r="V130" s="143"/>
      <c r="W130" s="143"/>
      <c r="X130" s="143">
        <v>10695906.05</v>
      </c>
      <c r="Y130" s="142" t="s">
        <v>1841</v>
      </c>
      <c r="Z130" s="139" t="s">
        <v>2257</v>
      </c>
      <c r="AA130" s="139" t="s">
        <v>2292</v>
      </c>
    </row>
    <row r="131" spans="3:27" ht="24">
      <c r="C131" s="139" t="s">
        <v>2120</v>
      </c>
      <c r="D131" s="140" t="s">
        <v>2279</v>
      </c>
      <c r="F131" s="141">
        <v>13545780</v>
      </c>
      <c r="G131" s="140" t="s">
        <v>2249</v>
      </c>
      <c r="H131" s="141">
        <v>13545780</v>
      </c>
      <c r="J131" s="140" t="s">
        <v>1830</v>
      </c>
      <c r="K131" s="140" t="s">
        <v>2251</v>
      </c>
      <c r="L131" s="140" t="s">
        <v>1842</v>
      </c>
      <c r="M131" s="142" t="s">
        <v>1843</v>
      </c>
      <c r="N131" s="142" t="s">
        <v>2123</v>
      </c>
      <c r="O131" s="142" t="s">
        <v>2156</v>
      </c>
      <c r="P131" s="143">
        <v>6209622</v>
      </c>
      <c r="Q131" s="143">
        <v>7336158</v>
      </c>
      <c r="R131" s="143"/>
      <c r="S131" s="143">
        <v>13545780</v>
      </c>
      <c r="U131" s="143">
        <v>6209622</v>
      </c>
      <c r="V131" s="143">
        <v>1674449.25</v>
      </c>
      <c r="W131" s="143"/>
      <c r="X131" s="143">
        <v>7884071.25</v>
      </c>
      <c r="Y131" s="142" t="s">
        <v>1844</v>
      </c>
      <c r="Z131" s="139" t="s">
        <v>2257</v>
      </c>
      <c r="AA131" s="139" t="s">
        <v>1845</v>
      </c>
    </row>
    <row r="132" spans="3:27" ht="48">
      <c r="C132" s="139" t="s">
        <v>2126</v>
      </c>
      <c r="D132" s="140" t="s">
        <v>2365</v>
      </c>
      <c r="F132" s="141">
        <v>13536282</v>
      </c>
      <c r="G132" s="140" t="s">
        <v>2127</v>
      </c>
      <c r="H132" s="141">
        <v>29977899</v>
      </c>
      <c r="J132" s="140" t="s">
        <v>1836</v>
      </c>
      <c r="K132" s="140" t="s">
        <v>2251</v>
      </c>
      <c r="L132" s="140" t="s">
        <v>1846</v>
      </c>
      <c r="M132" s="142" t="s">
        <v>1847</v>
      </c>
      <c r="N132" s="142" t="s">
        <v>1827</v>
      </c>
      <c r="O132" s="142" t="s">
        <v>1828</v>
      </c>
      <c r="P132" s="143">
        <v>13536282</v>
      </c>
      <c r="Q132" s="143"/>
      <c r="R132" s="143"/>
      <c r="S132" s="143">
        <v>13536282</v>
      </c>
      <c r="U132" s="143">
        <v>9516000.86</v>
      </c>
      <c r="V132" s="143"/>
      <c r="W132" s="143"/>
      <c r="X132" s="143">
        <v>9516000.86</v>
      </c>
      <c r="Y132" s="142" t="s">
        <v>1848</v>
      </c>
      <c r="Z132" s="139" t="s">
        <v>2303</v>
      </c>
      <c r="AA132" s="139" t="s">
        <v>2135</v>
      </c>
    </row>
    <row r="133" spans="3:27" ht="36">
      <c r="C133" s="139" t="s">
        <v>2304</v>
      </c>
      <c r="D133" s="140" t="s">
        <v>2364</v>
      </c>
      <c r="F133" s="141">
        <v>47099338</v>
      </c>
      <c r="G133" s="140" t="s">
        <v>2142</v>
      </c>
      <c r="H133" s="141">
        <v>75582628</v>
      </c>
      <c r="J133" s="140" t="s">
        <v>1839</v>
      </c>
      <c r="K133" s="140" t="s">
        <v>2251</v>
      </c>
      <c r="L133" s="140" t="s">
        <v>1849</v>
      </c>
      <c r="M133" s="142" t="s">
        <v>1850</v>
      </c>
      <c r="N133" s="142" t="s">
        <v>1909</v>
      </c>
      <c r="O133" s="142" t="s">
        <v>2124</v>
      </c>
      <c r="P133" s="143">
        <v>12950684</v>
      </c>
      <c r="Q133" s="143">
        <v>10271614</v>
      </c>
      <c r="R133" s="143"/>
      <c r="S133" s="143">
        <v>23222298</v>
      </c>
      <c r="U133" s="143">
        <v>4790889</v>
      </c>
      <c r="V133" s="143"/>
      <c r="W133" s="143"/>
      <c r="X133" s="143">
        <v>4790889</v>
      </c>
      <c r="Y133" s="142" t="s">
        <v>1851</v>
      </c>
      <c r="Z133" s="139" t="s">
        <v>2144</v>
      </c>
      <c r="AA133" s="139" t="s">
        <v>2248</v>
      </c>
    </row>
    <row r="134" spans="3:27" ht="12">
      <c r="C134" s="139" t="s">
        <v>2258</v>
      </c>
      <c r="D134" s="140" t="s">
        <v>2364</v>
      </c>
      <c r="F134" s="141">
        <v>27363443</v>
      </c>
      <c r="G134" s="140" t="s">
        <v>2142</v>
      </c>
      <c r="H134" s="141">
        <v>101950596</v>
      </c>
      <c r="J134" s="140"/>
      <c r="K134" s="140"/>
      <c r="L134" s="140"/>
      <c r="M134" s="142"/>
      <c r="N134" s="142"/>
      <c r="O134" s="142"/>
      <c r="P134" s="143"/>
      <c r="Q134" s="143"/>
      <c r="R134" s="143"/>
      <c r="S134" s="143"/>
      <c r="U134" s="143"/>
      <c r="V134" s="143"/>
      <c r="W134" s="143"/>
      <c r="X134" s="143"/>
      <c r="Y134" s="142" t="s">
        <v>2143</v>
      </c>
      <c r="Z134" s="139" t="s">
        <v>2144</v>
      </c>
      <c r="AA134" s="139"/>
    </row>
    <row r="135" spans="3:27" ht="12">
      <c r="C135" s="139" t="s">
        <v>2258</v>
      </c>
      <c r="D135" s="140" t="s">
        <v>2279</v>
      </c>
      <c r="F135" s="141">
        <v>19124977</v>
      </c>
      <c r="G135" s="140" t="s">
        <v>2142</v>
      </c>
      <c r="H135" s="141">
        <v>59392208</v>
      </c>
      <c r="J135" s="140"/>
      <c r="K135" s="140"/>
      <c r="L135" s="140"/>
      <c r="M135" s="142"/>
      <c r="N135" s="142"/>
      <c r="O135" s="142"/>
      <c r="P135" s="143"/>
      <c r="Q135" s="143"/>
      <c r="R135" s="143"/>
      <c r="S135" s="143"/>
      <c r="U135" s="143"/>
      <c r="V135" s="143"/>
      <c r="W135" s="143"/>
      <c r="X135" s="143"/>
      <c r="Y135" s="142" t="s">
        <v>2143</v>
      </c>
      <c r="Z135" s="139" t="s">
        <v>2144</v>
      </c>
      <c r="AA135" s="139"/>
    </row>
    <row r="136" spans="1:27" ht="12.75">
      <c r="A136" s="150" t="s">
        <v>1852</v>
      </c>
      <c r="B136" s="150"/>
      <c r="C136" s="150"/>
      <c r="D136" s="150"/>
      <c r="E136" s="150"/>
      <c r="F136" s="151">
        <v>2800558047.2768927</v>
      </c>
      <c r="G136" s="150"/>
      <c r="H136" s="151">
        <v>5076952642.450493</v>
      </c>
      <c r="J136" s="150"/>
      <c r="K136" s="150"/>
      <c r="L136" s="150"/>
      <c r="M136" s="150"/>
      <c r="N136" s="150"/>
      <c r="O136" s="150"/>
      <c r="P136" s="152">
        <v>1162326027.3118355</v>
      </c>
      <c r="Q136" s="152">
        <v>686722809.365056</v>
      </c>
      <c r="R136" s="152">
        <v>370222563.739832</v>
      </c>
      <c r="S136" s="152">
        <v>2219271400.416724</v>
      </c>
      <c r="U136" s="152">
        <v>906336531</v>
      </c>
      <c r="V136" s="152">
        <v>556783384.1936002</v>
      </c>
      <c r="W136" s="152">
        <v>105151069.82</v>
      </c>
      <c r="X136" s="152">
        <v>1568270985.0135992</v>
      </c>
      <c r="Y136" s="150"/>
      <c r="Z136" s="150"/>
      <c r="AA136" s="150"/>
    </row>
    <row r="137" ht="27" customHeight="1"/>
    <row r="138" spans="1:27" ht="16.5">
      <c r="A138" s="132" t="s">
        <v>1853</v>
      </c>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row>
    <row r="140" spans="1:27" ht="24">
      <c r="A140" s="133" t="s">
        <v>1854</v>
      </c>
      <c r="B140" s="133" t="s">
        <v>2211</v>
      </c>
      <c r="C140" s="134" t="s">
        <v>2292</v>
      </c>
      <c r="D140" s="133" t="s">
        <v>2364</v>
      </c>
      <c r="F140" s="135">
        <v>4936229</v>
      </c>
      <c r="G140" s="133" t="s">
        <v>2249</v>
      </c>
      <c r="H140" s="135">
        <v>4936229</v>
      </c>
      <c r="J140" s="133" t="s">
        <v>1855</v>
      </c>
      <c r="K140" s="133" t="s">
        <v>2251</v>
      </c>
      <c r="L140" s="133" t="s">
        <v>1856</v>
      </c>
      <c r="M140" s="137" t="s">
        <v>1857</v>
      </c>
      <c r="N140" s="137" t="s">
        <v>1858</v>
      </c>
      <c r="O140" s="137" t="s">
        <v>1910</v>
      </c>
      <c r="P140" s="138">
        <v>2502858</v>
      </c>
      <c r="Q140" s="138">
        <v>2433371</v>
      </c>
      <c r="R140" s="138"/>
      <c r="S140" s="138">
        <v>4936229</v>
      </c>
      <c r="U140" s="138">
        <v>2502858</v>
      </c>
      <c r="V140" s="138">
        <v>1539221</v>
      </c>
      <c r="W140" s="138"/>
      <c r="X140" s="138">
        <v>4042079</v>
      </c>
      <c r="Y140" s="137" t="s">
        <v>1999</v>
      </c>
      <c r="Z140" s="134" t="s">
        <v>2271</v>
      </c>
      <c r="AA140" s="134" t="s">
        <v>2126</v>
      </c>
    </row>
    <row r="141" spans="3:27" ht="24">
      <c r="C141" s="139" t="s">
        <v>2292</v>
      </c>
      <c r="D141" s="140" t="s">
        <v>2279</v>
      </c>
      <c r="F141" s="141">
        <v>1263490</v>
      </c>
      <c r="G141" s="140" t="s">
        <v>2249</v>
      </c>
      <c r="H141" s="141">
        <v>1263490</v>
      </c>
      <c r="J141" s="140" t="s">
        <v>1855</v>
      </c>
      <c r="K141" s="140" t="s">
        <v>2251</v>
      </c>
      <c r="L141" s="140" t="s">
        <v>1859</v>
      </c>
      <c r="M141" s="142" t="s">
        <v>1857</v>
      </c>
      <c r="N141" s="142" t="s">
        <v>1858</v>
      </c>
      <c r="O141" s="142" t="s">
        <v>1910</v>
      </c>
      <c r="P141" s="143">
        <v>776298</v>
      </c>
      <c r="Q141" s="143">
        <v>487192</v>
      </c>
      <c r="R141" s="143"/>
      <c r="S141" s="143">
        <v>1263490</v>
      </c>
      <c r="U141" s="143">
        <v>776298</v>
      </c>
      <c r="V141" s="143">
        <v>339991</v>
      </c>
      <c r="W141" s="143"/>
      <c r="X141" s="143">
        <v>1116289</v>
      </c>
      <c r="Y141" s="142" t="s">
        <v>1860</v>
      </c>
      <c r="Z141" s="139" t="s">
        <v>2271</v>
      </c>
      <c r="AA141" s="139" t="s">
        <v>2120</v>
      </c>
    </row>
    <row r="142" spans="1:27" ht="60">
      <c r="A142" s="145" t="s">
        <v>1861</v>
      </c>
      <c r="B142" s="145" t="s">
        <v>2146</v>
      </c>
      <c r="C142" s="146" t="s">
        <v>2259</v>
      </c>
      <c r="D142" s="145" t="s">
        <v>2364</v>
      </c>
      <c r="F142" s="147">
        <v>19735338.932428</v>
      </c>
      <c r="G142" s="145" t="s">
        <v>2268</v>
      </c>
      <c r="H142" s="147">
        <v>32630388.19</v>
      </c>
      <c r="J142" s="145" t="s">
        <v>1689</v>
      </c>
      <c r="K142" s="145" t="s">
        <v>2076</v>
      </c>
      <c r="L142" s="145" t="s">
        <v>1690</v>
      </c>
      <c r="M142" s="148" t="s">
        <v>1691</v>
      </c>
      <c r="N142" s="148" t="s">
        <v>1778</v>
      </c>
      <c r="O142" s="148" t="s">
        <v>2175</v>
      </c>
      <c r="P142" s="149">
        <v>3166641</v>
      </c>
      <c r="Q142" s="149">
        <v>5939272</v>
      </c>
      <c r="R142" s="149"/>
      <c r="S142" s="149">
        <v>9105913</v>
      </c>
      <c r="U142" s="149">
        <v>3166641</v>
      </c>
      <c r="V142" s="149">
        <v>5938348</v>
      </c>
      <c r="W142" s="149"/>
      <c r="X142" s="149">
        <v>9104989</v>
      </c>
      <c r="Y142" s="148" t="s">
        <v>1692</v>
      </c>
      <c r="Z142" s="146" t="s">
        <v>2266</v>
      </c>
      <c r="AA142" s="146" t="s">
        <v>2283</v>
      </c>
    </row>
    <row r="143" spans="10:27" ht="24">
      <c r="J143" s="140" t="s">
        <v>1693</v>
      </c>
      <c r="K143" s="140" t="s">
        <v>2251</v>
      </c>
      <c r="L143" s="140" t="s">
        <v>1694</v>
      </c>
      <c r="M143" s="142" t="s">
        <v>1691</v>
      </c>
      <c r="N143" s="142" t="s">
        <v>2200</v>
      </c>
      <c r="O143" s="142" t="s">
        <v>1878</v>
      </c>
      <c r="P143" s="143"/>
      <c r="Q143" s="143"/>
      <c r="R143" s="143">
        <v>4747454.733628</v>
      </c>
      <c r="S143" s="143">
        <v>4747454.733628</v>
      </c>
      <c r="U143" s="143"/>
      <c r="V143" s="143"/>
      <c r="W143" s="143">
        <v>1951600.0299999998</v>
      </c>
      <c r="X143" s="143">
        <v>1951600.0299999998</v>
      </c>
      <c r="Y143" s="142" t="s">
        <v>1695</v>
      </c>
      <c r="Z143" s="139" t="s">
        <v>2144</v>
      </c>
      <c r="AA143" s="139" t="s">
        <v>1696</v>
      </c>
    </row>
    <row r="144" spans="10:27" ht="24">
      <c r="J144" s="140" t="s">
        <v>1697</v>
      </c>
      <c r="K144" s="140" t="s">
        <v>2076</v>
      </c>
      <c r="L144" s="140" t="s">
        <v>1698</v>
      </c>
      <c r="M144" s="142" t="s">
        <v>1691</v>
      </c>
      <c r="N144" s="142" t="s">
        <v>2087</v>
      </c>
      <c r="O144" s="142" t="s">
        <v>2156</v>
      </c>
      <c r="P144" s="143"/>
      <c r="Q144" s="143"/>
      <c r="R144" s="143">
        <v>5881971.198799999</v>
      </c>
      <c r="S144" s="143">
        <v>5881971.198799999</v>
      </c>
      <c r="U144" s="143"/>
      <c r="V144" s="143"/>
      <c r="W144" s="143">
        <v>2692351.88</v>
      </c>
      <c r="X144" s="143">
        <v>2692351.88</v>
      </c>
      <c r="Y144" s="142" t="s">
        <v>1821</v>
      </c>
      <c r="Z144" s="139" t="s">
        <v>2303</v>
      </c>
      <c r="AA144" s="139" t="s">
        <v>2259</v>
      </c>
    </row>
    <row r="145" spans="3:27" ht="24">
      <c r="C145" s="139" t="s">
        <v>2292</v>
      </c>
      <c r="D145" s="140" t="s">
        <v>2279</v>
      </c>
      <c r="F145" s="141">
        <v>6987548.450236</v>
      </c>
      <c r="G145" s="140" t="s">
        <v>2249</v>
      </c>
      <c r="H145" s="141">
        <v>6987548.450236</v>
      </c>
      <c r="J145" s="140" t="s">
        <v>1693</v>
      </c>
      <c r="K145" s="140" t="s">
        <v>2251</v>
      </c>
      <c r="L145" s="140" t="s">
        <v>1699</v>
      </c>
      <c r="M145" s="142" t="s">
        <v>1700</v>
      </c>
      <c r="N145" s="142" t="s">
        <v>2058</v>
      </c>
      <c r="O145" s="142" t="s">
        <v>1701</v>
      </c>
      <c r="P145" s="143">
        <v>3625140</v>
      </c>
      <c r="Q145" s="143"/>
      <c r="R145" s="143"/>
      <c r="S145" s="143"/>
      <c r="U145" s="143">
        <v>3625140</v>
      </c>
      <c r="V145" s="143"/>
      <c r="W145" s="143"/>
      <c r="X145" s="143"/>
      <c r="Y145" s="142" t="s">
        <v>2143</v>
      </c>
      <c r="Z145" s="139" t="s">
        <v>2143</v>
      </c>
      <c r="AA145" s="139"/>
    </row>
    <row r="146" spans="10:27" ht="24">
      <c r="J146" s="140" t="s">
        <v>1693</v>
      </c>
      <c r="K146" s="140" t="s">
        <v>2251</v>
      </c>
      <c r="L146" s="140" t="s">
        <v>1702</v>
      </c>
      <c r="M146" s="142" t="s">
        <v>1703</v>
      </c>
      <c r="N146" s="142" t="s">
        <v>1703</v>
      </c>
      <c r="O146" s="142" t="s">
        <v>1703</v>
      </c>
      <c r="P146" s="143"/>
      <c r="Q146" s="143">
        <v>3362408.450236</v>
      </c>
      <c r="R146" s="143"/>
      <c r="S146" s="143">
        <v>6987548.450236</v>
      </c>
      <c r="U146" s="143"/>
      <c r="V146" s="143">
        <v>1316527.24</v>
      </c>
      <c r="W146" s="143"/>
      <c r="X146" s="143">
        <v>4941667.24</v>
      </c>
      <c r="Y146" s="142" t="s">
        <v>2157</v>
      </c>
      <c r="Z146" s="139" t="s">
        <v>2303</v>
      </c>
      <c r="AA146" s="139" t="s">
        <v>2135</v>
      </c>
    </row>
    <row r="147" spans="3:27" ht="24">
      <c r="C147" s="139" t="s">
        <v>2304</v>
      </c>
      <c r="D147" s="140" t="s">
        <v>2364</v>
      </c>
      <c r="F147" s="141">
        <v>1557619.9744</v>
      </c>
      <c r="G147" s="140" t="s">
        <v>2127</v>
      </c>
      <c r="H147" s="141">
        <v>2285416.4764</v>
      </c>
      <c r="J147" s="140" t="s">
        <v>1693</v>
      </c>
      <c r="K147" s="140" t="s">
        <v>2251</v>
      </c>
      <c r="L147" s="140" t="s">
        <v>1704</v>
      </c>
      <c r="M147" s="142" t="s">
        <v>1881</v>
      </c>
      <c r="N147" s="142" t="s">
        <v>1909</v>
      </c>
      <c r="O147" s="142" t="s">
        <v>1910</v>
      </c>
      <c r="P147" s="143">
        <v>1557619.9744</v>
      </c>
      <c r="Q147" s="143"/>
      <c r="R147" s="143"/>
      <c r="S147" s="143">
        <v>1557619.9744</v>
      </c>
      <c r="U147" s="143">
        <v>820208.74</v>
      </c>
      <c r="V147" s="143"/>
      <c r="W147" s="143"/>
      <c r="X147" s="143">
        <v>820208.74</v>
      </c>
      <c r="Y147" s="142" t="s">
        <v>1695</v>
      </c>
      <c r="Z147" s="139" t="s">
        <v>2144</v>
      </c>
      <c r="AA147" s="139" t="s">
        <v>2248</v>
      </c>
    </row>
    <row r="148" spans="3:27" ht="24">
      <c r="C148" s="139" t="s">
        <v>2304</v>
      </c>
      <c r="D148" s="140" t="s">
        <v>2279</v>
      </c>
      <c r="F148" s="141">
        <v>2293661.248532</v>
      </c>
      <c r="G148" s="140" t="s">
        <v>2127</v>
      </c>
      <c r="H148" s="141">
        <v>7745958.027332</v>
      </c>
      <c r="J148" s="140" t="s">
        <v>1693</v>
      </c>
      <c r="K148" s="140" t="s">
        <v>2251</v>
      </c>
      <c r="L148" s="140" t="s">
        <v>1705</v>
      </c>
      <c r="M148" s="142" t="s">
        <v>1706</v>
      </c>
      <c r="N148" s="142" t="s">
        <v>2095</v>
      </c>
      <c r="O148" s="142" t="s">
        <v>2096</v>
      </c>
      <c r="P148" s="143">
        <v>2293661.248532</v>
      </c>
      <c r="Q148" s="143"/>
      <c r="R148" s="143"/>
      <c r="S148" s="143">
        <v>2293661.248532</v>
      </c>
      <c r="U148" s="143">
        <v>1043408.81</v>
      </c>
      <c r="V148" s="143"/>
      <c r="W148" s="143"/>
      <c r="X148" s="143">
        <v>1043408.81</v>
      </c>
      <c r="Y148" s="142" t="s">
        <v>1707</v>
      </c>
      <c r="Z148" s="139" t="s">
        <v>2303</v>
      </c>
      <c r="AA148" s="139" t="s">
        <v>2259</v>
      </c>
    </row>
    <row r="149" spans="1:27" ht="36">
      <c r="A149" s="145" t="s">
        <v>1708</v>
      </c>
      <c r="B149" s="145" t="s">
        <v>2146</v>
      </c>
      <c r="C149" s="146" t="s">
        <v>2284</v>
      </c>
      <c r="D149" s="145" t="s">
        <v>2364</v>
      </c>
      <c r="F149" s="147">
        <v>10341550</v>
      </c>
      <c r="G149" s="145" t="s">
        <v>2249</v>
      </c>
      <c r="H149" s="147">
        <v>10341550</v>
      </c>
      <c r="J149" s="145" t="s">
        <v>1709</v>
      </c>
      <c r="K149" s="145" t="s">
        <v>2251</v>
      </c>
      <c r="L149" s="145" t="s">
        <v>1710</v>
      </c>
      <c r="M149" s="148" t="s">
        <v>1711</v>
      </c>
      <c r="N149" s="148" t="s">
        <v>2164</v>
      </c>
      <c r="O149" s="148" t="s">
        <v>2166</v>
      </c>
      <c r="P149" s="149">
        <v>6098600</v>
      </c>
      <c r="Q149" s="149">
        <v>4242950</v>
      </c>
      <c r="R149" s="149"/>
      <c r="S149" s="149">
        <v>10341550</v>
      </c>
      <c r="U149" s="149">
        <v>6098600</v>
      </c>
      <c r="V149" s="149">
        <v>4242949.699999999</v>
      </c>
      <c r="W149" s="149"/>
      <c r="X149" s="149">
        <v>10341549.7</v>
      </c>
      <c r="Y149" s="148" t="s">
        <v>1895</v>
      </c>
      <c r="Z149" s="146" t="s">
        <v>2144</v>
      </c>
      <c r="AA149" s="146" t="s">
        <v>2258</v>
      </c>
    </row>
    <row r="150" spans="3:27" ht="36">
      <c r="C150" s="139" t="s">
        <v>2292</v>
      </c>
      <c r="D150" s="140" t="s">
        <v>2279</v>
      </c>
      <c r="F150" s="141">
        <v>4345006.18</v>
      </c>
      <c r="G150" s="140" t="s">
        <v>2060</v>
      </c>
      <c r="H150" s="141">
        <v>4345006.18</v>
      </c>
      <c r="J150" s="140" t="s">
        <v>1709</v>
      </c>
      <c r="K150" s="140" t="s">
        <v>2251</v>
      </c>
      <c r="L150" s="140" t="s">
        <v>1712</v>
      </c>
      <c r="M150" s="142" t="s">
        <v>1713</v>
      </c>
      <c r="N150" s="142" t="s">
        <v>2295</v>
      </c>
      <c r="O150" s="142" t="s">
        <v>2180</v>
      </c>
      <c r="P150" s="143">
        <v>4345006.18</v>
      </c>
      <c r="Q150" s="143"/>
      <c r="R150" s="143"/>
      <c r="S150" s="143">
        <v>4345006.18</v>
      </c>
      <c r="U150" s="143">
        <v>4345006.18</v>
      </c>
      <c r="V150" s="143"/>
      <c r="W150" s="143"/>
      <c r="X150" s="143">
        <v>4345006.18</v>
      </c>
      <c r="Y150" s="142" t="s">
        <v>1714</v>
      </c>
      <c r="Z150" s="139" t="s">
        <v>2282</v>
      </c>
      <c r="AA150" s="139" t="s">
        <v>2120</v>
      </c>
    </row>
    <row r="151" spans="3:27" ht="36">
      <c r="C151" s="139" t="s">
        <v>2126</v>
      </c>
      <c r="D151" s="140" t="s">
        <v>2365</v>
      </c>
      <c r="F151" s="141">
        <v>3372232.2831119997</v>
      </c>
      <c r="G151" s="140" t="s">
        <v>2127</v>
      </c>
      <c r="H151" s="141">
        <v>5677431.0012</v>
      </c>
      <c r="J151" s="140" t="s">
        <v>1709</v>
      </c>
      <c r="K151" s="140" t="s">
        <v>2251</v>
      </c>
      <c r="L151" s="140" t="s">
        <v>1715</v>
      </c>
      <c r="M151" s="142" t="s">
        <v>1716</v>
      </c>
      <c r="N151" s="142" t="s">
        <v>2195</v>
      </c>
      <c r="O151" s="142" t="s">
        <v>2196</v>
      </c>
      <c r="P151" s="143">
        <v>3372232.2831119997</v>
      </c>
      <c r="Q151" s="143"/>
      <c r="R151" s="143"/>
      <c r="S151" s="143">
        <v>3372232.2831119997</v>
      </c>
      <c r="U151" s="143">
        <v>3368197.8</v>
      </c>
      <c r="V151" s="143"/>
      <c r="W151" s="143"/>
      <c r="X151" s="143">
        <v>3368197.8</v>
      </c>
      <c r="Y151" s="142" t="s">
        <v>1717</v>
      </c>
      <c r="Z151" s="139" t="s">
        <v>2266</v>
      </c>
      <c r="AA151" s="139" t="s">
        <v>2284</v>
      </c>
    </row>
    <row r="152" spans="3:27" ht="36">
      <c r="C152" s="139" t="s">
        <v>2126</v>
      </c>
      <c r="D152" s="140" t="s">
        <v>2279</v>
      </c>
      <c r="F152" s="141">
        <v>8992852.778956</v>
      </c>
      <c r="G152" s="140" t="s">
        <v>2127</v>
      </c>
      <c r="H152" s="141">
        <v>21356437.7016</v>
      </c>
      <c r="J152" s="140" t="s">
        <v>1709</v>
      </c>
      <c r="K152" s="140" t="s">
        <v>2251</v>
      </c>
      <c r="L152" s="140" t="s">
        <v>1718</v>
      </c>
      <c r="M152" s="142" t="s">
        <v>1719</v>
      </c>
      <c r="N152" s="142" t="s">
        <v>2195</v>
      </c>
      <c r="O152" s="142" t="s">
        <v>2196</v>
      </c>
      <c r="P152" s="143">
        <v>8992852.778956</v>
      </c>
      <c r="Q152" s="143"/>
      <c r="R152" s="143"/>
      <c r="S152" s="143">
        <v>8992852.778956</v>
      </c>
      <c r="U152" s="143">
        <v>7600921.03</v>
      </c>
      <c r="V152" s="143"/>
      <c r="W152" s="143"/>
      <c r="X152" s="143">
        <v>7600921.03</v>
      </c>
      <c r="Y152" s="142" t="s">
        <v>1999</v>
      </c>
      <c r="Z152" s="139" t="s">
        <v>2257</v>
      </c>
      <c r="AA152" s="139" t="s">
        <v>2292</v>
      </c>
    </row>
    <row r="153" spans="3:27" ht="12">
      <c r="C153" s="139" t="s">
        <v>2258</v>
      </c>
      <c r="D153" s="140" t="s">
        <v>2364</v>
      </c>
      <c r="F153" s="141">
        <v>15433277.3064</v>
      </c>
      <c r="G153" s="140" t="s">
        <v>2142</v>
      </c>
      <c r="H153" s="141">
        <v>35197877.424</v>
      </c>
      <c r="J153" s="140"/>
      <c r="K153" s="140"/>
      <c r="L153" s="140"/>
      <c r="M153" s="142"/>
      <c r="N153" s="142"/>
      <c r="O153" s="142"/>
      <c r="P153" s="143"/>
      <c r="Q153" s="143"/>
      <c r="R153" s="143"/>
      <c r="S153" s="143"/>
      <c r="U153" s="143"/>
      <c r="V153" s="143"/>
      <c r="W153" s="143"/>
      <c r="X153" s="143"/>
      <c r="Y153" s="142" t="s">
        <v>2143</v>
      </c>
      <c r="Z153" s="139" t="s">
        <v>2144</v>
      </c>
      <c r="AA153" s="139"/>
    </row>
    <row r="154" spans="3:27" ht="12">
      <c r="C154" s="139" t="s">
        <v>2258</v>
      </c>
      <c r="D154" s="140" t="s">
        <v>2279</v>
      </c>
      <c r="F154" s="141">
        <v>2560591.9848</v>
      </c>
      <c r="G154" s="140" t="s">
        <v>2142</v>
      </c>
      <c r="H154" s="141">
        <v>6554891.7504</v>
      </c>
      <c r="J154" s="140"/>
      <c r="K154" s="140"/>
      <c r="L154" s="140"/>
      <c r="M154" s="142"/>
      <c r="N154" s="142"/>
      <c r="O154" s="142"/>
      <c r="P154" s="143"/>
      <c r="Q154" s="143"/>
      <c r="R154" s="143"/>
      <c r="S154" s="143"/>
      <c r="U154" s="143"/>
      <c r="V154" s="143"/>
      <c r="W154" s="143"/>
      <c r="X154" s="143"/>
      <c r="Y154" s="142" t="s">
        <v>2143</v>
      </c>
      <c r="Z154" s="139" t="s">
        <v>2144</v>
      </c>
      <c r="AA154" s="139"/>
    </row>
    <row r="155" spans="1:27" ht="24">
      <c r="A155" s="145" t="s">
        <v>1720</v>
      </c>
      <c r="B155" s="145" t="s">
        <v>2206</v>
      </c>
      <c r="C155" s="146" t="s">
        <v>2135</v>
      </c>
      <c r="D155" s="145" t="s">
        <v>2364</v>
      </c>
      <c r="F155" s="147">
        <v>24336958</v>
      </c>
      <c r="G155" s="145" t="s">
        <v>2154</v>
      </c>
      <c r="H155" s="147">
        <v>30285710</v>
      </c>
      <c r="J155" s="145" t="s">
        <v>2031</v>
      </c>
      <c r="K155" s="145" t="s">
        <v>2032</v>
      </c>
      <c r="L155" s="145" t="s">
        <v>1721</v>
      </c>
      <c r="M155" s="148" t="s">
        <v>1722</v>
      </c>
      <c r="N155" s="148" t="s">
        <v>1723</v>
      </c>
      <c r="O155" s="148" t="s">
        <v>1926</v>
      </c>
      <c r="P155" s="149">
        <v>6818796</v>
      </c>
      <c r="Q155" s="149">
        <v>9945034</v>
      </c>
      <c r="R155" s="149">
        <v>7573128</v>
      </c>
      <c r="S155" s="149">
        <v>24336958</v>
      </c>
      <c r="U155" s="149">
        <v>6818796</v>
      </c>
      <c r="V155" s="149">
        <v>9945034</v>
      </c>
      <c r="W155" s="149">
        <v>2197900</v>
      </c>
      <c r="X155" s="149">
        <v>18961730</v>
      </c>
      <c r="Y155" s="148" t="s">
        <v>1976</v>
      </c>
      <c r="Z155" s="146" t="s">
        <v>2144</v>
      </c>
      <c r="AA155" s="146" t="s">
        <v>2272</v>
      </c>
    </row>
    <row r="156" spans="3:27" ht="24">
      <c r="C156" s="139" t="s">
        <v>2120</v>
      </c>
      <c r="D156" s="140" t="s">
        <v>2279</v>
      </c>
      <c r="F156" s="141">
        <v>9244112</v>
      </c>
      <c r="G156" s="140" t="s">
        <v>2249</v>
      </c>
      <c r="H156" s="141">
        <v>9244112</v>
      </c>
      <c r="J156" s="140" t="s">
        <v>2031</v>
      </c>
      <c r="K156" s="140" t="s">
        <v>2032</v>
      </c>
      <c r="L156" s="140" t="s">
        <v>1724</v>
      </c>
      <c r="M156" s="142" t="s">
        <v>1725</v>
      </c>
      <c r="N156" s="142" t="s">
        <v>1877</v>
      </c>
      <c r="O156" s="142" t="s">
        <v>1828</v>
      </c>
      <c r="P156" s="143">
        <v>6354340</v>
      </c>
      <c r="Q156" s="143">
        <v>2889772</v>
      </c>
      <c r="R156" s="143"/>
      <c r="S156" s="143">
        <v>9244112</v>
      </c>
      <c r="U156" s="143">
        <v>6354340</v>
      </c>
      <c r="V156" s="143">
        <v>2391452</v>
      </c>
      <c r="W156" s="143"/>
      <c r="X156" s="143">
        <v>8745792</v>
      </c>
      <c r="Y156" s="142" t="s">
        <v>2157</v>
      </c>
      <c r="Z156" s="139" t="s">
        <v>2144</v>
      </c>
      <c r="AA156" s="139" t="s">
        <v>2067</v>
      </c>
    </row>
    <row r="157" spans="3:27" ht="24">
      <c r="C157" s="139" t="s">
        <v>2304</v>
      </c>
      <c r="D157" s="140" t="s">
        <v>2364</v>
      </c>
      <c r="F157" s="141">
        <v>12970005.958</v>
      </c>
      <c r="G157" s="140" t="s">
        <v>2127</v>
      </c>
      <c r="H157" s="141">
        <v>31581932.5792</v>
      </c>
      <c r="J157" s="140" t="s">
        <v>2031</v>
      </c>
      <c r="K157" s="140" t="s">
        <v>2032</v>
      </c>
      <c r="L157" s="140" t="s">
        <v>1726</v>
      </c>
      <c r="M157" s="142" t="s">
        <v>1727</v>
      </c>
      <c r="N157" s="142" t="s">
        <v>2087</v>
      </c>
      <c r="O157" s="142" t="s">
        <v>2156</v>
      </c>
      <c r="P157" s="143">
        <v>12970005.958</v>
      </c>
      <c r="Q157" s="143"/>
      <c r="R157" s="143"/>
      <c r="S157" s="143">
        <v>12970005.958</v>
      </c>
      <c r="U157" s="143">
        <v>5554596.31</v>
      </c>
      <c r="V157" s="143"/>
      <c r="W157" s="143"/>
      <c r="X157" s="143">
        <v>5554596.31</v>
      </c>
      <c r="Y157" s="142" t="s">
        <v>1728</v>
      </c>
      <c r="Z157" s="139" t="s">
        <v>2144</v>
      </c>
      <c r="AA157" s="139" t="s">
        <v>2248</v>
      </c>
    </row>
    <row r="158" spans="3:27" ht="24">
      <c r="C158" s="139" t="s">
        <v>2201</v>
      </c>
      <c r="D158" s="140" t="s">
        <v>2279</v>
      </c>
      <c r="F158" s="141">
        <v>17330838</v>
      </c>
      <c r="G158" s="140" t="s">
        <v>2142</v>
      </c>
      <c r="H158" s="141">
        <v>27206181</v>
      </c>
      <c r="J158" s="140" t="s">
        <v>2031</v>
      </c>
      <c r="K158" s="140" t="s">
        <v>2032</v>
      </c>
      <c r="L158" s="140" t="s">
        <v>1729</v>
      </c>
      <c r="M158" s="142" t="s">
        <v>1730</v>
      </c>
      <c r="N158" s="142" t="s">
        <v>1731</v>
      </c>
      <c r="O158" s="142" t="s">
        <v>1732</v>
      </c>
      <c r="P158" s="143">
        <v>11939256</v>
      </c>
      <c r="Q158" s="143"/>
      <c r="R158" s="143"/>
      <c r="S158" s="143">
        <v>11939256</v>
      </c>
      <c r="U158" s="143"/>
      <c r="V158" s="143"/>
      <c r="W158" s="143"/>
      <c r="X158" s="143"/>
      <c r="Y158" s="142" t="s">
        <v>2143</v>
      </c>
      <c r="Z158" s="139" t="s">
        <v>2144</v>
      </c>
      <c r="AA158" s="139"/>
    </row>
    <row r="159" spans="1:27" ht="24">
      <c r="A159" s="145" t="s">
        <v>1733</v>
      </c>
      <c r="B159" s="145" t="s">
        <v>2146</v>
      </c>
      <c r="C159" s="146" t="s">
        <v>2292</v>
      </c>
      <c r="D159" s="145" t="s">
        <v>2364</v>
      </c>
      <c r="F159" s="147">
        <v>11042257</v>
      </c>
      <c r="G159" s="145" t="s">
        <v>2249</v>
      </c>
      <c r="H159" s="147">
        <v>11042257</v>
      </c>
      <c r="J159" s="145" t="s">
        <v>2031</v>
      </c>
      <c r="K159" s="145" t="s">
        <v>2032</v>
      </c>
      <c r="L159" s="145" t="s">
        <v>1734</v>
      </c>
      <c r="M159" s="148" t="s">
        <v>1735</v>
      </c>
      <c r="N159" s="148" t="s">
        <v>2300</v>
      </c>
      <c r="O159" s="148" t="s">
        <v>2301</v>
      </c>
      <c r="P159" s="149">
        <v>4832385</v>
      </c>
      <c r="Q159" s="149">
        <v>6209872</v>
      </c>
      <c r="R159" s="149"/>
      <c r="S159" s="149">
        <v>11042257</v>
      </c>
      <c r="U159" s="149">
        <v>4832385</v>
      </c>
      <c r="V159" s="149">
        <v>4943053</v>
      </c>
      <c r="W159" s="149"/>
      <c r="X159" s="149">
        <v>9775438</v>
      </c>
      <c r="Y159" s="148" t="s">
        <v>1848</v>
      </c>
      <c r="Z159" s="146" t="s">
        <v>2266</v>
      </c>
      <c r="AA159" s="146" t="s">
        <v>2304</v>
      </c>
    </row>
    <row r="160" spans="3:27" ht="24">
      <c r="C160" s="139" t="s">
        <v>2120</v>
      </c>
      <c r="D160" s="140" t="s">
        <v>2279</v>
      </c>
      <c r="F160" s="141">
        <v>5804158</v>
      </c>
      <c r="G160" s="140" t="s">
        <v>2249</v>
      </c>
      <c r="H160" s="141">
        <v>5804158</v>
      </c>
      <c r="J160" s="140" t="s">
        <v>2031</v>
      </c>
      <c r="K160" s="140" t="s">
        <v>2032</v>
      </c>
      <c r="L160" s="140" t="s">
        <v>1736</v>
      </c>
      <c r="M160" s="142" t="s">
        <v>1737</v>
      </c>
      <c r="N160" s="142" t="s">
        <v>1877</v>
      </c>
      <c r="O160" s="142" t="s">
        <v>1878</v>
      </c>
      <c r="P160" s="143">
        <v>3025513</v>
      </c>
      <c r="Q160" s="143">
        <v>2778645</v>
      </c>
      <c r="R160" s="143"/>
      <c r="S160" s="143">
        <v>5804158</v>
      </c>
      <c r="U160" s="143">
        <v>3025513</v>
      </c>
      <c r="V160" s="143">
        <v>713710</v>
      </c>
      <c r="W160" s="143"/>
      <c r="X160" s="143">
        <v>3739223</v>
      </c>
      <c r="Y160" s="142" t="s">
        <v>1860</v>
      </c>
      <c r="Z160" s="139" t="s">
        <v>2266</v>
      </c>
      <c r="AA160" s="139" t="s">
        <v>2292</v>
      </c>
    </row>
    <row r="161" spans="3:27" ht="12">
      <c r="C161" s="139" t="s">
        <v>2258</v>
      </c>
      <c r="D161" s="140" t="s">
        <v>2364</v>
      </c>
      <c r="F161" s="141">
        <v>18820742.7996</v>
      </c>
      <c r="G161" s="140" t="s">
        <v>2142</v>
      </c>
      <c r="H161" s="141">
        <v>42332706.7188</v>
      </c>
      <c r="J161" s="140"/>
      <c r="K161" s="140"/>
      <c r="L161" s="140"/>
      <c r="M161" s="142"/>
      <c r="N161" s="142"/>
      <c r="O161" s="142"/>
      <c r="P161" s="143"/>
      <c r="Q161" s="143"/>
      <c r="R161" s="143"/>
      <c r="S161" s="143"/>
      <c r="U161" s="143"/>
      <c r="V161" s="143"/>
      <c r="W161" s="143"/>
      <c r="X161" s="143"/>
      <c r="Y161" s="142" t="s">
        <v>2143</v>
      </c>
      <c r="Z161" s="139" t="s">
        <v>2144</v>
      </c>
      <c r="AA161" s="139"/>
    </row>
    <row r="162" spans="3:27" ht="12">
      <c r="C162" s="139" t="s">
        <v>2258</v>
      </c>
      <c r="D162" s="140" t="s">
        <v>2279</v>
      </c>
      <c r="F162" s="141">
        <v>9505520.2056</v>
      </c>
      <c r="G162" s="140" t="s">
        <v>2142</v>
      </c>
      <c r="H162" s="141">
        <v>19575716.4756</v>
      </c>
      <c r="J162" s="140"/>
      <c r="K162" s="140"/>
      <c r="L162" s="140"/>
      <c r="M162" s="142"/>
      <c r="N162" s="142"/>
      <c r="O162" s="142"/>
      <c r="P162" s="143"/>
      <c r="Q162" s="143"/>
      <c r="R162" s="143"/>
      <c r="S162" s="143"/>
      <c r="U162" s="143"/>
      <c r="V162" s="143"/>
      <c r="W162" s="143"/>
      <c r="X162" s="143"/>
      <c r="Y162" s="142" t="s">
        <v>2143</v>
      </c>
      <c r="Z162" s="139" t="s">
        <v>2144</v>
      </c>
      <c r="AA162" s="139"/>
    </row>
    <row r="163" spans="1:27" ht="24">
      <c r="A163" s="145" t="s">
        <v>1738</v>
      </c>
      <c r="B163" s="145" t="s">
        <v>2206</v>
      </c>
      <c r="C163" s="146" t="s">
        <v>2259</v>
      </c>
      <c r="D163" s="145" t="s">
        <v>2364</v>
      </c>
      <c r="F163" s="147">
        <v>38794106.4332</v>
      </c>
      <c r="G163" s="145" t="s">
        <v>2268</v>
      </c>
      <c r="H163" s="147">
        <v>57582506.63</v>
      </c>
      <c r="J163" s="145" t="s">
        <v>1739</v>
      </c>
      <c r="K163" s="145" t="s">
        <v>2251</v>
      </c>
      <c r="L163" s="145" t="s">
        <v>1740</v>
      </c>
      <c r="M163" s="148" t="s">
        <v>1741</v>
      </c>
      <c r="N163" s="148" t="s">
        <v>2263</v>
      </c>
      <c r="O163" s="148" t="s">
        <v>2264</v>
      </c>
      <c r="P163" s="149">
        <v>6894270</v>
      </c>
      <c r="Q163" s="149">
        <v>8817612</v>
      </c>
      <c r="R163" s="149"/>
      <c r="S163" s="149">
        <v>15711882</v>
      </c>
      <c r="U163" s="149">
        <v>6894270</v>
      </c>
      <c r="V163" s="149">
        <v>8817612</v>
      </c>
      <c r="W163" s="149"/>
      <c r="X163" s="149">
        <v>15711882</v>
      </c>
      <c r="Y163" s="148" t="s">
        <v>1742</v>
      </c>
      <c r="Z163" s="146" t="s">
        <v>2282</v>
      </c>
      <c r="AA163" s="146" t="s">
        <v>2283</v>
      </c>
    </row>
    <row r="164" spans="10:27" ht="24">
      <c r="J164" s="140" t="s">
        <v>1739</v>
      </c>
      <c r="K164" s="140" t="s">
        <v>2251</v>
      </c>
      <c r="L164" s="140" t="s">
        <v>1743</v>
      </c>
      <c r="M164" s="142" t="s">
        <v>1741</v>
      </c>
      <c r="N164" s="142" t="s">
        <v>1744</v>
      </c>
      <c r="O164" s="142" t="s">
        <v>1745</v>
      </c>
      <c r="P164" s="143"/>
      <c r="Q164" s="143"/>
      <c r="R164" s="143">
        <v>23082224.4332</v>
      </c>
      <c r="S164" s="143">
        <v>23082224.4332</v>
      </c>
      <c r="U164" s="143"/>
      <c r="V164" s="143"/>
      <c r="W164" s="143">
        <v>10632668.21</v>
      </c>
      <c r="X164" s="143">
        <v>10632668.21</v>
      </c>
      <c r="Y164" s="142" t="s">
        <v>2059</v>
      </c>
      <c r="Z164" s="139" t="s">
        <v>2257</v>
      </c>
      <c r="AA164" s="139" t="s">
        <v>2135</v>
      </c>
    </row>
    <row r="165" spans="3:27" ht="24">
      <c r="C165" s="139" t="s">
        <v>2120</v>
      </c>
      <c r="D165" s="140" t="s">
        <v>2279</v>
      </c>
      <c r="F165" s="141">
        <v>15881468.397915903</v>
      </c>
      <c r="G165" s="140" t="s">
        <v>2060</v>
      </c>
      <c r="H165" s="141">
        <v>15881468.397915903</v>
      </c>
      <c r="J165" s="140" t="s">
        <v>1739</v>
      </c>
      <c r="K165" s="140" t="s">
        <v>2251</v>
      </c>
      <c r="L165" s="140" t="s">
        <v>1746</v>
      </c>
      <c r="M165" s="142" t="s">
        <v>1747</v>
      </c>
      <c r="N165" s="142" t="s">
        <v>1968</v>
      </c>
      <c r="O165" s="142" t="s">
        <v>1748</v>
      </c>
      <c r="P165" s="143">
        <v>9498115.264357198</v>
      </c>
      <c r="Q165" s="143">
        <v>6383353.133558705</v>
      </c>
      <c r="R165" s="143"/>
      <c r="S165" s="143">
        <v>15881468.397915903</v>
      </c>
      <c r="U165" s="143">
        <v>9498115.264357198</v>
      </c>
      <c r="V165" s="143">
        <v>2319001.1356428023</v>
      </c>
      <c r="W165" s="143"/>
      <c r="X165" s="143">
        <v>11817116.4</v>
      </c>
      <c r="Y165" s="142" t="s">
        <v>2197</v>
      </c>
      <c r="Z165" s="139" t="s">
        <v>2257</v>
      </c>
      <c r="AA165" s="139" t="s">
        <v>2284</v>
      </c>
    </row>
    <row r="166" spans="3:27" ht="24">
      <c r="C166" s="139" t="s">
        <v>2304</v>
      </c>
      <c r="D166" s="140" t="s">
        <v>2279</v>
      </c>
      <c r="F166" s="141">
        <v>4360910.355599999</v>
      </c>
      <c r="G166" s="140" t="s">
        <v>2127</v>
      </c>
      <c r="H166" s="141">
        <v>12353158.4544</v>
      </c>
      <c r="J166" s="140" t="s">
        <v>1739</v>
      </c>
      <c r="K166" s="140" t="s">
        <v>2251</v>
      </c>
      <c r="L166" s="140" t="s">
        <v>1749</v>
      </c>
      <c r="M166" s="142" t="s">
        <v>1750</v>
      </c>
      <c r="N166" s="142" t="s">
        <v>2115</v>
      </c>
      <c r="O166" s="142" t="s">
        <v>2116</v>
      </c>
      <c r="P166" s="143">
        <v>4360910.355599999</v>
      </c>
      <c r="Q166" s="143"/>
      <c r="R166" s="143"/>
      <c r="S166" s="143">
        <v>4360910.355599999</v>
      </c>
      <c r="U166" s="143">
        <v>2155562.58</v>
      </c>
      <c r="V166" s="143"/>
      <c r="W166" s="143"/>
      <c r="X166" s="143">
        <v>2155562.58</v>
      </c>
      <c r="Y166" s="142" t="s">
        <v>2162</v>
      </c>
      <c r="Z166" s="139" t="s">
        <v>2144</v>
      </c>
      <c r="AA166" s="139" t="s">
        <v>2248</v>
      </c>
    </row>
    <row r="167" spans="1:27" ht="24">
      <c r="A167" s="145" t="s">
        <v>1751</v>
      </c>
      <c r="B167" s="145" t="s">
        <v>2206</v>
      </c>
      <c r="C167" s="146" t="s">
        <v>2259</v>
      </c>
      <c r="D167" s="145" t="s">
        <v>2364</v>
      </c>
      <c r="F167" s="147">
        <v>4944323.74</v>
      </c>
      <c r="G167" s="145" t="s">
        <v>2249</v>
      </c>
      <c r="H167" s="147">
        <v>4944323.74</v>
      </c>
      <c r="J167" s="145" t="s">
        <v>1752</v>
      </c>
      <c r="K167" s="145" t="s">
        <v>2251</v>
      </c>
      <c r="L167" s="145" t="s">
        <v>1753</v>
      </c>
      <c r="M167" s="148" t="s">
        <v>1754</v>
      </c>
      <c r="N167" s="148" t="s">
        <v>1755</v>
      </c>
      <c r="O167" s="148" t="s">
        <v>1756</v>
      </c>
      <c r="P167" s="149">
        <v>3363974</v>
      </c>
      <c r="Q167" s="149">
        <v>1580349.74</v>
      </c>
      <c r="R167" s="149"/>
      <c r="S167" s="149">
        <v>4944323.74</v>
      </c>
      <c r="U167" s="149">
        <v>3363974</v>
      </c>
      <c r="V167" s="149">
        <v>1580349.74</v>
      </c>
      <c r="W167" s="149"/>
      <c r="X167" s="149">
        <v>4944323.74</v>
      </c>
      <c r="Y167" s="148" t="s">
        <v>2179</v>
      </c>
      <c r="Z167" s="146" t="s">
        <v>2282</v>
      </c>
      <c r="AA167" s="146" t="s">
        <v>2258</v>
      </c>
    </row>
    <row r="168" spans="1:27" ht="36">
      <c r="A168" s="145" t="s">
        <v>1757</v>
      </c>
      <c r="B168" s="145" t="s">
        <v>2211</v>
      </c>
      <c r="C168" s="146" t="s">
        <v>2259</v>
      </c>
      <c r="D168" s="145" t="s">
        <v>2364</v>
      </c>
      <c r="F168" s="147">
        <v>10483275.219999999</v>
      </c>
      <c r="G168" s="145" t="s">
        <v>2249</v>
      </c>
      <c r="H168" s="147">
        <v>10483275.219999999</v>
      </c>
      <c r="J168" s="145" t="s">
        <v>1758</v>
      </c>
      <c r="K168" s="145" t="s">
        <v>2251</v>
      </c>
      <c r="L168" s="145" t="s">
        <v>1759</v>
      </c>
      <c r="M168" s="148" t="s">
        <v>1760</v>
      </c>
      <c r="N168" s="148" t="s">
        <v>1957</v>
      </c>
      <c r="O168" s="148" t="s">
        <v>1877</v>
      </c>
      <c r="P168" s="149">
        <v>3908952</v>
      </c>
      <c r="Q168" s="149"/>
      <c r="R168" s="149"/>
      <c r="S168" s="149"/>
      <c r="U168" s="149">
        <v>3908951.9999999995</v>
      </c>
      <c r="V168" s="149"/>
      <c r="W168" s="149"/>
      <c r="X168" s="149"/>
      <c r="Y168" s="148" t="s">
        <v>2143</v>
      </c>
      <c r="Z168" s="146" t="s">
        <v>2143</v>
      </c>
      <c r="AA168" s="146"/>
    </row>
    <row r="169" spans="10:27" ht="36">
      <c r="J169" s="140" t="s">
        <v>1758</v>
      </c>
      <c r="K169" s="140" t="s">
        <v>2251</v>
      </c>
      <c r="L169" s="140" t="s">
        <v>1761</v>
      </c>
      <c r="M169" s="142" t="s">
        <v>1703</v>
      </c>
      <c r="N169" s="142" t="s">
        <v>1703</v>
      </c>
      <c r="O169" s="142" t="s">
        <v>1703</v>
      </c>
      <c r="P169" s="143"/>
      <c r="Q169" s="143">
        <v>6574323.22</v>
      </c>
      <c r="R169" s="143"/>
      <c r="S169" s="143">
        <v>10483275.219999999</v>
      </c>
      <c r="U169" s="143"/>
      <c r="V169" s="143">
        <v>6574323.22</v>
      </c>
      <c r="W169" s="143"/>
      <c r="X169" s="143">
        <v>10483275.22</v>
      </c>
      <c r="Y169" s="142" t="s">
        <v>1762</v>
      </c>
      <c r="Z169" s="139" t="s">
        <v>2282</v>
      </c>
      <c r="AA169" s="139" t="s">
        <v>2290</v>
      </c>
    </row>
    <row r="170" spans="1:27" ht="24">
      <c r="A170" s="145" t="s">
        <v>1763</v>
      </c>
      <c r="B170" s="145" t="s">
        <v>1764</v>
      </c>
      <c r="C170" s="146" t="s">
        <v>2259</v>
      </c>
      <c r="D170" s="145" t="s">
        <v>2364</v>
      </c>
      <c r="F170" s="147">
        <v>14363254</v>
      </c>
      <c r="G170" s="145" t="s">
        <v>2249</v>
      </c>
      <c r="H170" s="147">
        <v>14363254</v>
      </c>
      <c r="J170" s="145" t="s">
        <v>1765</v>
      </c>
      <c r="K170" s="145" t="s">
        <v>2129</v>
      </c>
      <c r="L170" s="145" t="s">
        <v>1766</v>
      </c>
      <c r="M170" s="148" t="s">
        <v>1691</v>
      </c>
      <c r="N170" s="148" t="s">
        <v>1783</v>
      </c>
      <c r="O170" s="148" t="s">
        <v>2187</v>
      </c>
      <c r="P170" s="149">
        <v>4018332</v>
      </c>
      <c r="Q170" s="149">
        <v>10344922</v>
      </c>
      <c r="R170" s="149"/>
      <c r="S170" s="149">
        <v>14363254</v>
      </c>
      <c r="U170" s="149">
        <v>4018332</v>
      </c>
      <c r="V170" s="149">
        <v>10344921.8</v>
      </c>
      <c r="W170" s="149"/>
      <c r="X170" s="149">
        <v>14363253.8</v>
      </c>
      <c r="Y170" s="148" t="s">
        <v>2200</v>
      </c>
      <c r="Z170" s="146" t="s">
        <v>2266</v>
      </c>
      <c r="AA170" s="146" t="s">
        <v>2170</v>
      </c>
    </row>
    <row r="171" spans="3:27" ht="24">
      <c r="C171" s="139" t="s">
        <v>2135</v>
      </c>
      <c r="D171" s="140" t="s">
        <v>2365</v>
      </c>
      <c r="F171" s="141">
        <v>806300</v>
      </c>
      <c r="G171" s="140" t="s">
        <v>2249</v>
      </c>
      <c r="H171" s="141">
        <v>806300</v>
      </c>
      <c r="J171" s="140" t="s">
        <v>1765</v>
      </c>
      <c r="K171" s="140" t="s">
        <v>2129</v>
      </c>
      <c r="L171" s="140" t="s">
        <v>1767</v>
      </c>
      <c r="M171" s="142" t="s">
        <v>1768</v>
      </c>
      <c r="N171" s="142" t="s">
        <v>1769</v>
      </c>
      <c r="O171" s="142" t="s">
        <v>2016</v>
      </c>
      <c r="P171" s="143">
        <v>645700</v>
      </c>
      <c r="Q171" s="143">
        <v>160600</v>
      </c>
      <c r="R171" s="143"/>
      <c r="S171" s="143">
        <v>806300</v>
      </c>
      <c r="U171" s="143">
        <v>645700</v>
      </c>
      <c r="V171" s="143">
        <v>160600</v>
      </c>
      <c r="W171" s="143"/>
      <c r="X171" s="143">
        <v>806300</v>
      </c>
      <c r="Y171" s="142" t="s">
        <v>1770</v>
      </c>
      <c r="Z171" s="139" t="s">
        <v>2282</v>
      </c>
      <c r="AA171" s="139" t="s">
        <v>2284</v>
      </c>
    </row>
    <row r="172" spans="3:27" ht="24">
      <c r="C172" s="139" t="s">
        <v>2284</v>
      </c>
      <c r="D172" s="140" t="s">
        <v>2279</v>
      </c>
      <c r="F172" s="141">
        <v>10350203.61</v>
      </c>
      <c r="G172" s="140" t="s">
        <v>2168</v>
      </c>
      <c r="H172" s="141">
        <v>12547912.82</v>
      </c>
      <c r="J172" s="140" t="s">
        <v>1765</v>
      </c>
      <c r="K172" s="140" t="s">
        <v>2129</v>
      </c>
      <c r="L172" s="140" t="s">
        <v>1771</v>
      </c>
      <c r="M172" s="142" t="s">
        <v>1772</v>
      </c>
      <c r="N172" s="142" t="s">
        <v>2053</v>
      </c>
      <c r="O172" s="142" t="s">
        <v>2177</v>
      </c>
      <c r="P172" s="143">
        <v>1829218</v>
      </c>
      <c r="Q172" s="143">
        <v>3707747</v>
      </c>
      <c r="R172" s="143"/>
      <c r="S172" s="143">
        <v>5536965</v>
      </c>
      <c r="U172" s="143">
        <v>1829218</v>
      </c>
      <c r="V172" s="143">
        <v>3707746.95</v>
      </c>
      <c r="W172" s="143"/>
      <c r="X172" s="143">
        <v>5536964.95</v>
      </c>
      <c r="Y172" s="142" t="s">
        <v>1773</v>
      </c>
      <c r="Z172" s="139" t="s">
        <v>2266</v>
      </c>
      <c r="AA172" s="139" t="s">
        <v>2258</v>
      </c>
    </row>
    <row r="173" spans="3:27" ht="24">
      <c r="C173" s="139" t="s">
        <v>2120</v>
      </c>
      <c r="D173" s="140" t="s">
        <v>2364</v>
      </c>
      <c r="F173" s="141">
        <v>10857395</v>
      </c>
      <c r="G173" s="140" t="s">
        <v>2249</v>
      </c>
      <c r="H173" s="141">
        <v>10857395</v>
      </c>
      <c r="J173" s="140" t="s">
        <v>1765</v>
      </c>
      <c r="K173" s="140" t="s">
        <v>2129</v>
      </c>
      <c r="L173" s="140" t="s">
        <v>1774</v>
      </c>
      <c r="M173" s="142" t="s">
        <v>1620</v>
      </c>
      <c r="N173" s="142" t="s">
        <v>2123</v>
      </c>
      <c r="O173" s="142" t="s">
        <v>1828</v>
      </c>
      <c r="P173" s="143">
        <v>6130724</v>
      </c>
      <c r="Q173" s="143">
        <v>4726671</v>
      </c>
      <c r="R173" s="143"/>
      <c r="S173" s="143">
        <v>10857395</v>
      </c>
      <c r="U173" s="143">
        <v>6130724</v>
      </c>
      <c r="V173" s="143">
        <v>2370657</v>
      </c>
      <c r="W173" s="143"/>
      <c r="X173" s="143">
        <v>8501381</v>
      </c>
      <c r="Y173" s="142" t="s">
        <v>2078</v>
      </c>
      <c r="Z173" s="139" t="s">
        <v>2257</v>
      </c>
      <c r="AA173" s="139" t="s">
        <v>2284</v>
      </c>
    </row>
    <row r="174" spans="3:27" ht="24">
      <c r="C174" s="139" t="s">
        <v>2120</v>
      </c>
      <c r="D174" s="140" t="s">
        <v>2365</v>
      </c>
      <c r="F174" s="141">
        <v>2958186</v>
      </c>
      <c r="G174" s="140" t="s">
        <v>2249</v>
      </c>
      <c r="H174" s="141">
        <v>2958186</v>
      </c>
      <c r="J174" s="140" t="s">
        <v>1765</v>
      </c>
      <c r="K174" s="140" t="s">
        <v>2129</v>
      </c>
      <c r="L174" s="140" t="s">
        <v>1621</v>
      </c>
      <c r="M174" s="142" t="s">
        <v>1622</v>
      </c>
      <c r="N174" s="142" t="s">
        <v>2191</v>
      </c>
      <c r="O174" s="142" t="s">
        <v>2192</v>
      </c>
      <c r="P174" s="143">
        <v>1587960</v>
      </c>
      <c r="Q174" s="143">
        <v>1370226</v>
      </c>
      <c r="R174" s="143"/>
      <c r="S174" s="143">
        <v>2958186</v>
      </c>
      <c r="U174" s="143">
        <v>1587960</v>
      </c>
      <c r="V174" s="143">
        <v>617455</v>
      </c>
      <c r="W174" s="143"/>
      <c r="X174" s="143">
        <v>2205415</v>
      </c>
      <c r="Y174" s="142" t="s">
        <v>1985</v>
      </c>
      <c r="Z174" s="139" t="s">
        <v>2257</v>
      </c>
      <c r="AA174" s="139" t="s">
        <v>2135</v>
      </c>
    </row>
    <row r="175" spans="3:27" ht="24">
      <c r="C175" s="139" t="s">
        <v>2120</v>
      </c>
      <c r="D175" s="140" t="s">
        <v>2279</v>
      </c>
      <c r="F175" s="141">
        <v>10373950</v>
      </c>
      <c r="G175" s="140" t="s">
        <v>2249</v>
      </c>
      <c r="H175" s="141">
        <v>10373950</v>
      </c>
      <c r="J175" s="140" t="s">
        <v>1765</v>
      </c>
      <c r="K175" s="140" t="s">
        <v>2129</v>
      </c>
      <c r="L175" s="140" t="s">
        <v>1623</v>
      </c>
      <c r="M175" s="142" t="s">
        <v>1624</v>
      </c>
      <c r="N175" s="142" t="s">
        <v>2191</v>
      </c>
      <c r="O175" s="142" t="s">
        <v>2166</v>
      </c>
      <c r="P175" s="143">
        <v>9314136</v>
      </c>
      <c r="Q175" s="143">
        <v>1059814</v>
      </c>
      <c r="R175" s="143"/>
      <c r="S175" s="143">
        <v>10373950</v>
      </c>
      <c r="U175" s="143">
        <v>9314136</v>
      </c>
      <c r="V175" s="143">
        <v>1059813</v>
      </c>
      <c r="W175" s="143"/>
      <c r="X175" s="143">
        <v>10373949</v>
      </c>
      <c r="Y175" s="142" t="s">
        <v>2306</v>
      </c>
      <c r="Z175" s="139" t="s">
        <v>2144</v>
      </c>
      <c r="AA175" s="139" t="s">
        <v>1971</v>
      </c>
    </row>
    <row r="176" spans="3:27" ht="24">
      <c r="C176" s="139" t="s">
        <v>2201</v>
      </c>
      <c r="D176" s="140" t="s">
        <v>2364</v>
      </c>
      <c r="F176" s="141">
        <v>23653630.89</v>
      </c>
      <c r="G176" s="140" t="s">
        <v>2142</v>
      </c>
      <c r="H176" s="141">
        <v>56204775.0576</v>
      </c>
      <c r="J176" s="140" t="s">
        <v>1765</v>
      </c>
      <c r="K176" s="140" t="s">
        <v>2129</v>
      </c>
      <c r="L176" s="140" t="s">
        <v>1625</v>
      </c>
      <c r="M176" s="142" t="s">
        <v>2302</v>
      </c>
      <c r="N176" s="142" t="s">
        <v>2204</v>
      </c>
      <c r="O176" s="142" t="s">
        <v>2192</v>
      </c>
      <c r="P176" s="143">
        <v>13324843.8092</v>
      </c>
      <c r="Q176" s="143"/>
      <c r="R176" s="143"/>
      <c r="S176" s="143">
        <v>13324843.8092</v>
      </c>
      <c r="U176" s="143">
        <v>2550052.4</v>
      </c>
      <c r="V176" s="143"/>
      <c r="W176" s="143"/>
      <c r="X176" s="143">
        <v>2550052.4</v>
      </c>
      <c r="Y176" s="142" t="s">
        <v>1844</v>
      </c>
      <c r="Z176" s="139" t="s">
        <v>2144</v>
      </c>
      <c r="AA176" s="139" t="s">
        <v>2248</v>
      </c>
    </row>
    <row r="177" spans="1:27" ht="48">
      <c r="A177" s="145" t="s">
        <v>1626</v>
      </c>
      <c r="B177" s="145" t="s">
        <v>1627</v>
      </c>
      <c r="C177" s="146" t="s">
        <v>2259</v>
      </c>
      <c r="D177" s="145" t="s">
        <v>2364</v>
      </c>
      <c r="F177" s="147">
        <v>22085999</v>
      </c>
      <c r="G177" s="145" t="s">
        <v>2249</v>
      </c>
      <c r="H177" s="147">
        <v>22085999</v>
      </c>
      <c r="J177" s="145" t="s">
        <v>1628</v>
      </c>
      <c r="K177" s="145" t="s">
        <v>2129</v>
      </c>
      <c r="L177" s="145" t="s">
        <v>1629</v>
      </c>
      <c r="M177" s="148" t="s">
        <v>1630</v>
      </c>
      <c r="N177" s="148" t="s">
        <v>1755</v>
      </c>
      <c r="O177" s="148" t="s">
        <v>1631</v>
      </c>
      <c r="P177" s="149">
        <v>6502000</v>
      </c>
      <c r="Q177" s="149">
        <v>15583999</v>
      </c>
      <c r="R177" s="149"/>
      <c r="S177" s="149">
        <v>22085999</v>
      </c>
      <c r="U177" s="149">
        <v>6502000</v>
      </c>
      <c r="V177" s="149">
        <v>13795371.870000001</v>
      </c>
      <c r="W177" s="149"/>
      <c r="X177" s="149">
        <v>20297371.87</v>
      </c>
      <c r="Y177" s="148" t="s">
        <v>1632</v>
      </c>
      <c r="Z177" s="146" t="s">
        <v>2282</v>
      </c>
      <c r="AA177" s="146" t="s">
        <v>2283</v>
      </c>
    </row>
    <row r="178" spans="3:27" ht="36">
      <c r="C178" s="139" t="s">
        <v>2120</v>
      </c>
      <c r="D178" s="140" t="s">
        <v>2279</v>
      </c>
      <c r="F178" s="141">
        <v>9114981</v>
      </c>
      <c r="G178" s="140" t="s">
        <v>2249</v>
      </c>
      <c r="H178" s="141">
        <v>9114981</v>
      </c>
      <c r="J178" s="140" t="s">
        <v>1633</v>
      </c>
      <c r="K178" s="140" t="s">
        <v>2251</v>
      </c>
      <c r="L178" s="140" t="s">
        <v>1634</v>
      </c>
      <c r="M178" s="142" t="s">
        <v>1635</v>
      </c>
      <c r="N178" s="142" t="s">
        <v>1974</v>
      </c>
      <c r="O178" s="142" t="s">
        <v>1975</v>
      </c>
      <c r="P178" s="143">
        <v>5442598</v>
      </c>
      <c r="Q178" s="143">
        <v>3672383</v>
      </c>
      <c r="R178" s="143"/>
      <c r="S178" s="143">
        <v>9114981</v>
      </c>
      <c r="U178" s="143">
        <v>5442598</v>
      </c>
      <c r="V178" s="143">
        <v>2396806</v>
      </c>
      <c r="W178" s="143"/>
      <c r="X178" s="143">
        <v>7839404</v>
      </c>
      <c r="Y178" s="142" t="s">
        <v>1821</v>
      </c>
      <c r="Z178" s="139" t="s">
        <v>2271</v>
      </c>
      <c r="AA178" s="139" t="s">
        <v>2126</v>
      </c>
    </row>
    <row r="179" spans="3:27" ht="48">
      <c r="C179" s="139" t="s">
        <v>2126</v>
      </c>
      <c r="D179" s="140" t="s">
        <v>2364</v>
      </c>
      <c r="F179" s="141">
        <v>12485792</v>
      </c>
      <c r="G179" s="140" t="s">
        <v>2127</v>
      </c>
      <c r="H179" s="141">
        <v>35335883</v>
      </c>
      <c r="J179" s="140" t="s">
        <v>1628</v>
      </c>
      <c r="K179" s="140" t="s">
        <v>2129</v>
      </c>
      <c r="L179" s="140" t="s">
        <v>1636</v>
      </c>
      <c r="M179" s="142" t="s">
        <v>1637</v>
      </c>
      <c r="N179" s="142" t="s">
        <v>1827</v>
      </c>
      <c r="O179" s="142" t="s">
        <v>1828</v>
      </c>
      <c r="P179" s="143">
        <v>12485792</v>
      </c>
      <c r="Q179" s="143"/>
      <c r="R179" s="143"/>
      <c r="S179" s="143">
        <v>12485792</v>
      </c>
      <c r="U179" s="143">
        <v>11197245</v>
      </c>
      <c r="V179" s="143"/>
      <c r="W179" s="143"/>
      <c r="X179" s="143">
        <v>11197245</v>
      </c>
      <c r="Y179" s="142" t="s">
        <v>2197</v>
      </c>
      <c r="Z179" s="139" t="s">
        <v>2257</v>
      </c>
      <c r="AA179" s="139" t="s">
        <v>2135</v>
      </c>
    </row>
    <row r="180" spans="3:27" ht="36">
      <c r="C180" s="139" t="s">
        <v>2304</v>
      </c>
      <c r="D180" s="140" t="s">
        <v>2279</v>
      </c>
      <c r="F180" s="141">
        <v>30329313</v>
      </c>
      <c r="G180" s="140" t="s">
        <v>2127</v>
      </c>
      <c r="H180" s="141">
        <v>59105644</v>
      </c>
      <c r="J180" s="140" t="s">
        <v>1633</v>
      </c>
      <c r="K180" s="140" t="s">
        <v>2251</v>
      </c>
      <c r="L180" s="140" t="s">
        <v>1638</v>
      </c>
      <c r="M180" s="142" t="s">
        <v>1639</v>
      </c>
      <c r="N180" s="142" t="s">
        <v>2087</v>
      </c>
      <c r="O180" s="142" t="s">
        <v>2156</v>
      </c>
      <c r="P180" s="143">
        <v>30329313</v>
      </c>
      <c r="Q180" s="143"/>
      <c r="R180" s="143"/>
      <c r="S180" s="143">
        <v>30329313</v>
      </c>
      <c r="U180" s="143">
        <v>16541930</v>
      </c>
      <c r="V180" s="143"/>
      <c r="W180" s="143"/>
      <c r="X180" s="143">
        <v>16541930</v>
      </c>
      <c r="Y180" s="142" t="s">
        <v>1985</v>
      </c>
      <c r="Z180" s="139" t="s">
        <v>2266</v>
      </c>
      <c r="AA180" s="139" t="s">
        <v>2259</v>
      </c>
    </row>
    <row r="181" spans="1:27" ht="24">
      <c r="A181" s="145" t="s">
        <v>1640</v>
      </c>
      <c r="B181" s="145" t="s">
        <v>2146</v>
      </c>
      <c r="C181" s="146" t="s">
        <v>2284</v>
      </c>
      <c r="D181" s="145" t="s">
        <v>2279</v>
      </c>
      <c r="F181" s="147">
        <v>3804274.2199999997</v>
      </c>
      <c r="G181" s="145" t="s">
        <v>2249</v>
      </c>
      <c r="H181" s="147">
        <v>3804274.2199999997</v>
      </c>
      <c r="J181" s="145" t="s">
        <v>1641</v>
      </c>
      <c r="K181" s="145" t="s">
        <v>2251</v>
      </c>
      <c r="L181" s="145" t="s">
        <v>1642</v>
      </c>
      <c r="M181" s="148" t="s">
        <v>1643</v>
      </c>
      <c r="N181" s="148" t="s">
        <v>1644</v>
      </c>
      <c r="O181" s="148" t="s">
        <v>2151</v>
      </c>
      <c r="P181" s="149">
        <v>2122401</v>
      </c>
      <c r="Q181" s="149"/>
      <c r="R181" s="149"/>
      <c r="S181" s="149"/>
      <c r="U181" s="149">
        <v>2122400.5300000003</v>
      </c>
      <c r="V181" s="149"/>
      <c r="W181" s="149"/>
      <c r="X181" s="149"/>
      <c r="Y181" s="148" t="s">
        <v>2143</v>
      </c>
      <c r="Z181" s="146" t="s">
        <v>2143</v>
      </c>
      <c r="AA181" s="146"/>
    </row>
    <row r="182" spans="10:27" ht="24">
      <c r="J182" s="140" t="s">
        <v>1641</v>
      </c>
      <c r="K182" s="140" t="s">
        <v>2251</v>
      </c>
      <c r="L182" s="140" t="s">
        <v>1645</v>
      </c>
      <c r="M182" s="142" t="s">
        <v>1703</v>
      </c>
      <c r="N182" s="142" t="s">
        <v>1703</v>
      </c>
      <c r="O182" s="142" t="s">
        <v>1703</v>
      </c>
      <c r="P182" s="143"/>
      <c r="Q182" s="143">
        <v>1681873.22</v>
      </c>
      <c r="R182" s="143"/>
      <c r="S182" s="143">
        <v>3804274.2199999997</v>
      </c>
      <c r="U182" s="143"/>
      <c r="V182" s="143">
        <v>1681873.22</v>
      </c>
      <c r="W182" s="143"/>
      <c r="X182" s="143">
        <v>3804273.75</v>
      </c>
      <c r="Y182" s="142" t="s">
        <v>1841</v>
      </c>
      <c r="Z182" s="139" t="s">
        <v>2266</v>
      </c>
      <c r="AA182" s="139" t="s">
        <v>2258</v>
      </c>
    </row>
    <row r="183" spans="3:27" ht="24">
      <c r="C183" s="139" t="s">
        <v>2126</v>
      </c>
      <c r="D183" s="140" t="s">
        <v>2364</v>
      </c>
      <c r="F183" s="141">
        <v>2822959.7262359997</v>
      </c>
      <c r="G183" s="140" t="s">
        <v>2127</v>
      </c>
      <c r="H183" s="141">
        <v>6024600.9744</v>
      </c>
      <c r="J183" s="140" t="s">
        <v>1641</v>
      </c>
      <c r="K183" s="140" t="s">
        <v>2251</v>
      </c>
      <c r="L183" s="140" t="s">
        <v>1646</v>
      </c>
      <c r="M183" s="142" t="s">
        <v>1647</v>
      </c>
      <c r="N183" s="142" t="s">
        <v>2195</v>
      </c>
      <c r="O183" s="142" t="s">
        <v>1828</v>
      </c>
      <c r="P183" s="143">
        <v>2822959.7262359997</v>
      </c>
      <c r="Q183" s="143"/>
      <c r="R183" s="143"/>
      <c r="S183" s="143">
        <v>2822959.7262359997</v>
      </c>
      <c r="U183" s="143">
        <v>2822959.0218599997</v>
      </c>
      <c r="V183" s="143"/>
      <c r="W183" s="143"/>
      <c r="X183" s="143">
        <v>2822959.0218599997</v>
      </c>
      <c r="Y183" s="142" t="s">
        <v>1821</v>
      </c>
      <c r="Z183" s="139" t="s">
        <v>2271</v>
      </c>
      <c r="AA183" s="139" t="s">
        <v>2284</v>
      </c>
    </row>
    <row r="184" spans="3:27" ht="12">
      <c r="C184" s="139" t="s">
        <v>2258</v>
      </c>
      <c r="D184" s="140" t="s">
        <v>2279</v>
      </c>
      <c r="F184" s="141">
        <v>3588048.2988</v>
      </c>
      <c r="G184" s="140" t="s">
        <v>2142</v>
      </c>
      <c r="H184" s="141">
        <v>7533229.578</v>
      </c>
      <c r="J184" s="140"/>
      <c r="K184" s="140"/>
      <c r="L184" s="140"/>
      <c r="M184" s="142"/>
      <c r="N184" s="142"/>
      <c r="O184" s="142"/>
      <c r="P184" s="143"/>
      <c r="Q184" s="143"/>
      <c r="R184" s="143"/>
      <c r="S184" s="143"/>
      <c r="U184" s="143"/>
      <c r="V184" s="143"/>
      <c r="W184" s="143"/>
      <c r="X184" s="143"/>
      <c r="Y184" s="142" t="s">
        <v>2143</v>
      </c>
      <c r="Z184" s="139" t="s">
        <v>2144</v>
      </c>
      <c r="AA184" s="139"/>
    </row>
    <row r="185" spans="1:27" ht="36">
      <c r="A185" s="145" t="s">
        <v>1648</v>
      </c>
      <c r="B185" s="145" t="s">
        <v>1764</v>
      </c>
      <c r="C185" s="146" t="s">
        <v>2259</v>
      </c>
      <c r="D185" s="145" t="s">
        <v>2364</v>
      </c>
      <c r="F185" s="147">
        <v>17073306</v>
      </c>
      <c r="G185" s="145" t="s">
        <v>2249</v>
      </c>
      <c r="H185" s="147">
        <v>17073306</v>
      </c>
      <c r="J185" s="145" t="s">
        <v>1649</v>
      </c>
      <c r="K185" s="145" t="s">
        <v>2129</v>
      </c>
      <c r="L185" s="145" t="s">
        <v>1650</v>
      </c>
      <c r="M185" s="148" t="s">
        <v>1630</v>
      </c>
      <c r="N185" s="148" t="s">
        <v>1783</v>
      </c>
      <c r="O185" s="148" t="s">
        <v>1784</v>
      </c>
      <c r="P185" s="149">
        <v>4958038</v>
      </c>
      <c r="Q185" s="149">
        <v>12115268</v>
      </c>
      <c r="R185" s="149"/>
      <c r="S185" s="149">
        <v>17073306</v>
      </c>
      <c r="U185" s="149">
        <v>4958038</v>
      </c>
      <c r="V185" s="149">
        <v>12115267.530000001</v>
      </c>
      <c r="W185" s="149"/>
      <c r="X185" s="149">
        <v>17073305.53</v>
      </c>
      <c r="Y185" s="148" t="s">
        <v>2195</v>
      </c>
      <c r="Z185" s="146" t="s">
        <v>2282</v>
      </c>
      <c r="AA185" s="146" t="s">
        <v>2258</v>
      </c>
    </row>
    <row r="186" spans="3:27" ht="36">
      <c r="C186" s="139" t="s">
        <v>2259</v>
      </c>
      <c r="D186" s="140" t="s">
        <v>2279</v>
      </c>
      <c r="F186" s="141">
        <v>2771070</v>
      </c>
      <c r="G186" s="140" t="s">
        <v>2249</v>
      </c>
      <c r="H186" s="141">
        <v>2771070</v>
      </c>
      <c r="J186" s="140" t="s">
        <v>1651</v>
      </c>
      <c r="K186" s="140" t="s">
        <v>2251</v>
      </c>
      <c r="L186" s="140" t="s">
        <v>1652</v>
      </c>
      <c r="M186" s="142" t="s">
        <v>1630</v>
      </c>
      <c r="N186" s="142" t="s">
        <v>1783</v>
      </c>
      <c r="O186" s="142" t="s">
        <v>1784</v>
      </c>
      <c r="P186" s="143">
        <v>1212835</v>
      </c>
      <c r="Q186" s="143">
        <v>1558235</v>
      </c>
      <c r="R186" s="143"/>
      <c r="S186" s="143">
        <v>2771070</v>
      </c>
      <c r="U186" s="143">
        <v>1212835</v>
      </c>
      <c r="V186" s="143">
        <v>1558235</v>
      </c>
      <c r="W186" s="143"/>
      <c r="X186" s="143">
        <v>2771070</v>
      </c>
      <c r="Y186" s="142" t="s">
        <v>2027</v>
      </c>
      <c r="Z186" s="139" t="s">
        <v>2282</v>
      </c>
      <c r="AA186" s="139" t="s">
        <v>2304</v>
      </c>
    </row>
    <row r="187" spans="3:27" ht="24">
      <c r="C187" s="139" t="s">
        <v>2292</v>
      </c>
      <c r="D187" s="140" t="s">
        <v>2365</v>
      </c>
      <c r="F187" s="141">
        <v>3426125</v>
      </c>
      <c r="G187" s="140" t="s">
        <v>2249</v>
      </c>
      <c r="H187" s="141">
        <v>3426125</v>
      </c>
      <c r="J187" s="140" t="s">
        <v>1653</v>
      </c>
      <c r="K187" s="140" t="s">
        <v>2129</v>
      </c>
      <c r="L187" s="140" t="s">
        <v>1654</v>
      </c>
      <c r="M187" s="142" t="s">
        <v>1655</v>
      </c>
      <c r="N187" s="142" t="s">
        <v>1644</v>
      </c>
      <c r="O187" s="142" t="s">
        <v>2140</v>
      </c>
      <c r="P187" s="143">
        <v>2103065</v>
      </c>
      <c r="Q187" s="143">
        <v>1323060</v>
      </c>
      <c r="R187" s="143"/>
      <c r="S187" s="143">
        <v>3426125</v>
      </c>
      <c r="U187" s="143">
        <v>2103065</v>
      </c>
      <c r="V187" s="143">
        <v>1190758</v>
      </c>
      <c r="W187" s="143"/>
      <c r="X187" s="143">
        <v>3293823</v>
      </c>
      <c r="Y187" s="142" t="s">
        <v>2073</v>
      </c>
      <c r="Z187" s="139" t="s">
        <v>2257</v>
      </c>
      <c r="AA187" s="139" t="s">
        <v>2126</v>
      </c>
    </row>
    <row r="188" spans="3:27" ht="36">
      <c r="C188" s="139" t="s">
        <v>2120</v>
      </c>
      <c r="D188" s="140" t="s">
        <v>2279</v>
      </c>
      <c r="F188" s="141">
        <v>8287814</v>
      </c>
      <c r="G188" s="140" t="s">
        <v>2249</v>
      </c>
      <c r="H188" s="141">
        <v>8287814</v>
      </c>
      <c r="J188" s="140" t="s">
        <v>1656</v>
      </c>
      <c r="K188" s="140" t="s">
        <v>2251</v>
      </c>
      <c r="L188" s="140" t="s">
        <v>1657</v>
      </c>
      <c r="M188" s="142" t="s">
        <v>1635</v>
      </c>
      <c r="N188" s="142" t="s">
        <v>2191</v>
      </c>
      <c r="O188" s="142" t="s">
        <v>2192</v>
      </c>
      <c r="P188" s="143">
        <v>4244578</v>
      </c>
      <c r="Q188" s="143">
        <v>4043236</v>
      </c>
      <c r="R188" s="143"/>
      <c r="S188" s="143">
        <v>8287814</v>
      </c>
      <c r="U188" s="143">
        <v>4244578</v>
      </c>
      <c r="V188" s="143">
        <v>1186264</v>
      </c>
      <c r="W188" s="143"/>
      <c r="X188" s="143">
        <v>5430842</v>
      </c>
      <c r="Y188" s="142" t="s">
        <v>1985</v>
      </c>
      <c r="Z188" s="139" t="s">
        <v>2303</v>
      </c>
      <c r="AA188" s="139" t="s">
        <v>2182</v>
      </c>
    </row>
    <row r="189" spans="3:27" ht="24">
      <c r="C189" s="139" t="s">
        <v>2126</v>
      </c>
      <c r="D189" s="140" t="s">
        <v>2364</v>
      </c>
      <c r="F189" s="141">
        <v>11845090</v>
      </c>
      <c r="G189" s="140" t="s">
        <v>2127</v>
      </c>
      <c r="H189" s="141">
        <v>28209090</v>
      </c>
      <c r="J189" s="140" t="s">
        <v>1658</v>
      </c>
      <c r="K189" s="140" t="s">
        <v>2251</v>
      </c>
      <c r="L189" s="140" t="s">
        <v>1659</v>
      </c>
      <c r="M189" s="142" t="s">
        <v>1660</v>
      </c>
      <c r="N189" s="142" t="s">
        <v>1827</v>
      </c>
      <c r="O189" s="142" t="s">
        <v>1828</v>
      </c>
      <c r="P189" s="143">
        <v>11845090</v>
      </c>
      <c r="Q189" s="143"/>
      <c r="R189" s="143"/>
      <c r="S189" s="143">
        <v>11845090</v>
      </c>
      <c r="U189" s="143">
        <v>9094315</v>
      </c>
      <c r="V189" s="143"/>
      <c r="W189" s="143"/>
      <c r="X189" s="143">
        <v>9094315</v>
      </c>
      <c r="Y189" s="142" t="s">
        <v>1844</v>
      </c>
      <c r="Z189" s="139" t="s">
        <v>2257</v>
      </c>
      <c r="AA189" s="139" t="s">
        <v>2135</v>
      </c>
    </row>
    <row r="190" spans="3:27" ht="24">
      <c r="C190" s="139" t="s">
        <v>2304</v>
      </c>
      <c r="D190" s="140" t="s">
        <v>2365</v>
      </c>
      <c r="F190" s="141">
        <v>2093657</v>
      </c>
      <c r="G190" s="140" t="s">
        <v>2127</v>
      </c>
      <c r="H190" s="141">
        <v>6236092</v>
      </c>
      <c r="J190" s="140" t="s">
        <v>1653</v>
      </c>
      <c r="K190" s="140" t="s">
        <v>2129</v>
      </c>
      <c r="L190" s="140" t="s">
        <v>1661</v>
      </c>
      <c r="M190" s="142" t="s">
        <v>1797</v>
      </c>
      <c r="N190" s="142" t="s">
        <v>2087</v>
      </c>
      <c r="O190" s="142" t="s">
        <v>2156</v>
      </c>
      <c r="P190" s="143">
        <v>2093657</v>
      </c>
      <c r="Q190" s="143"/>
      <c r="R190" s="143"/>
      <c r="S190" s="143">
        <v>2093657</v>
      </c>
      <c r="U190" s="143">
        <v>750996</v>
      </c>
      <c r="V190" s="143"/>
      <c r="W190" s="143"/>
      <c r="X190" s="143">
        <v>750996</v>
      </c>
      <c r="Y190" s="142" t="s">
        <v>1662</v>
      </c>
      <c r="Z190" s="139" t="s">
        <v>2144</v>
      </c>
      <c r="AA190" s="139" t="s">
        <v>2248</v>
      </c>
    </row>
    <row r="191" spans="3:27" ht="12">
      <c r="C191" s="139" t="s">
        <v>2258</v>
      </c>
      <c r="D191" s="140" t="s">
        <v>2279</v>
      </c>
      <c r="F191" s="141">
        <v>7733265</v>
      </c>
      <c r="G191" s="140" t="s">
        <v>2142</v>
      </c>
      <c r="H191" s="141">
        <v>26123068</v>
      </c>
      <c r="J191" s="140"/>
      <c r="K191" s="140"/>
      <c r="L191" s="140"/>
      <c r="M191" s="142"/>
      <c r="N191" s="142"/>
      <c r="O191" s="142"/>
      <c r="P191" s="143"/>
      <c r="Q191" s="143"/>
      <c r="R191" s="143"/>
      <c r="S191" s="143"/>
      <c r="U191" s="143"/>
      <c r="V191" s="143"/>
      <c r="W191" s="143"/>
      <c r="X191" s="143"/>
      <c r="Y191" s="142" t="s">
        <v>2143</v>
      </c>
      <c r="Z191" s="139" t="s">
        <v>2144</v>
      </c>
      <c r="AA191" s="139"/>
    </row>
    <row r="192" spans="1:27" ht="24">
      <c r="A192" s="145" t="s">
        <v>1663</v>
      </c>
      <c r="B192" s="145" t="s">
        <v>2143</v>
      </c>
      <c r="C192" s="146" t="s">
        <v>2248</v>
      </c>
      <c r="D192" s="145" t="s">
        <v>2364</v>
      </c>
      <c r="F192" s="147">
        <v>700000</v>
      </c>
      <c r="G192" s="145" t="s">
        <v>2249</v>
      </c>
      <c r="H192" s="147">
        <v>700000</v>
      </c>
      <c r="J192" s="145" t="s">
        <v>1664</v>
      </c>
      <c r="K192" s="145" t="s">
        <v>1665</v>
      </c>
      <c r="L192" s="145" t="s">
        <v>1666</v>
      </c>
      <c r="M192" s="148" t="s">
        <v>1667</v>
      </c>
      <c r="N192" s="148" t="s">
        <v>1668</v>
      </c>
      <c r="O192" s="148" t="s">
        <v>1669</v>
      </c>
      <c r="P192" s="149">
        <v>485000</v>
      </c>
      <c r="Q192" s="149">
        <v>215000</v>
      </c>
      <c r="R192" s="149"/>
      <c r="S192" s="149">
        <v>700000</v>
      </c>
      <c r="U192" s="149">
        <v>485000</v>
      </c>
      <c r="V192" s="149">
        <v>215000</v>
      </c>
      <c r="W192" s="149"/>
      <c r="X192" s="149">
        <v>700000</v>
      </c>
      <c r="Y192" s="148" t="s">
        <v>1670</v>
      </c>
      <c r="Z192" s="146" t="s">
        <v>2282</v>
      </c>
      <c r="AA192" s="146" t="s">
        <v>2292</v>
      </c>
    </row>
    <row r="193" spans="1:27" ht="48">
      <c r="A193" s="145" t="s">
        <v>1671</v>
      </c>
      <c r="B193" s="145" t="s">
        <v>2146</v>
      </c>
      <c r="C193" s="146" t="s">
        <v>2135</v>
      </c>
      <c r="D193" s="145" t="s">
        <v>2364</v>
      </c>
      <c r="F193" s="147">
        <v>5904367</v>
      </c>
      <c r="G193" s="145" t="s">
        <v>2249</v>
      </c>
      <c r="H193" s="147">
        <v>5904367</v>
      </c>
      <c r="J193" s="145" t="s">
        <v>1672</v>
      </c>
      <c r="K193" s="145" t="s">
        <v>2251</v>
      </c>
      <c r="L193" s="145" t="s">
        <v>1673</v>
      </c>
      <c r="M193" s="148" t="s">
        <v>1674</v>
      </c>
      <c r="N193" s="148" t="s">
        <v>1814</v>
      </c>
      <c r="O193" s="148" t="s">
        <v>2151</v>
      </c>
      <c r="P193" s="149">
        <v>4348599</v>
      </c>
      <c r="Q193" s="149">
        <v>1555768</v>
      </c>
      <c r="R193" s="149"/>
      <c r="S193" s="149">
        <v>5904367</v>
      </c>
      <c r="U193" s="149">
        <v>4348599</v>
      </c>
      <c r="V193" s="149">
        <v>1453863.38</v>
      </c>
      <c r="W193" s="149"/>
      <c r="X193" s="149">
        <v>5802462.38</v>
      </c>
      <c r="Y193" s="148" t="s">
        <v>1675</v>
      </c>
      <c r="Z193" s="146" t="s">
        <v>2282</v>
      </c>
      <c r="AA193" s="146" t="s">
        <v>2258</v>
      </c>
    </row>
    <row r="194" spans="3:27" ht="36">
      <c r="C194" s="139" t="s">
        <v>2292</v>
      </c>
      <c r="D194" s="140" t="s">
        <v>2279</v>
      </c>
      <c r="F194" s="141">
        <v>2893168.6924</v>
      </c>
      <c r="G194" s="140" t="s">
        <v>2249</v>
      </c>
      <c r="H194" s="141">
        <v>2893168.6924</v>
      </c>
      <c r="J194" s="140" t="s">
        <v>1672</v>
      </c>
      <c r="K194" s="140" t="s">
        <v>2251</v>
      </c>
      <c r="L194" s="140" t="s">
        <v>1676</v>
      </c>
      <c r="M194" s="142" t="s">
        <v>1677</v>
      </c>
      <c r="N194" s="142" t="s">
        <v>1644</v>
      </c>
      <c r="O194" s="142" t="s">
        <v>2151</v>
      </c>
      <c r="P194" s="143">
        <v>1442489</v>
      </c>
      <c r="Q194" s="143"/>
      <c r="R194" s="143"/>
      <c r="S194" s="143"/>
      <c r="U194" s="143">
        <v>1442489</v>
      </c>
      <c r="V194" s="143"/>
      <c r="W194" s="143"/>
      <c r="X194" s="143"/>
      <c r="Y194" s="142" t="s">
        <v>2143</v>
      </c>
      <c r="Z194" s="139" t="s">
        <v>2143</v>
      </c>
      <c r="AA194" s="139"/>
    </row>
    <row r="195" spans="10:27" ht="36">
      <c r="J195" s="140" t="s">
        <v>1672</v>
      </c>
      <c r="K195" s="140" t="s">
        <v>2251</v>
      </c>
      <c r="L195" s="140" t="s">
        <v>1678</v>
      </c>
      <c r="M195" s="142" t="s">
        <v>1703</v>
      </c>
      <c r="N195" s="142" t="s">
        <v>1703</v>
      </c>
      <c r="O195" s="142" t="s">
        <v>1703</v>
      </c>
      <c r="P195" s="143"/>
      <c r="Q195" s="143">
        <v>1450679.6924</v>
      </c>
      <c r="R195" s="143"/>
      <c r="S195" s="143">
        <v>2893168.6924</v>
      </c>
      <c r="U195" s="143"/>
      <c r="V195" s="143">
        <v>1436824.3556000001</v>
      </c>
      <c r="W195" s="143"/>
      <c r="X195" s="143">
        <v>2879313.3556000004</v>
      </c>
      <c r="Y195" s="142" t="s">
        <v>2134</v>
      </c>
      <c r="Z195" s="139" t="s">
        <v>2271</v>
      </c>
      <c r="AA195" s="139" t="s">
        <v>2304</v>
      </c>
    </row>
    <row r="196" spans="3:27" ht="36">
      <c r="C196" s="139" t="s">
        <v>2126</v>
      </c>
      <c r="D196" s="140" t="s">
        <v>2364</v>
      </c>
      <c r="F196" s="141">
        <v>7272674.95842639</v>
      </c>
      <c r="G196" s="140" t="s">
        <v>2249</v>
      </c>
      <c r="H196" s="141">
        <v>7272674.95842639</v>
      </c>
      <c r="J196" s="140" t="s">
        <v>1672</v>
      </c>
      <c r="K196" s="140" t="s">
        <v>2251</v>
      </c>
      <c r="L196" s="140" t="s">
        <v>1679</v>
      </c>
      <c r="M196" s="142" t="s">
        <v>1680</v>
      </c>
      <c r="N196" s="142" t="s">
        <v>1681</v>
      </c>
      <c r="O196" s="142" t="s">
        <v>1998</v>
      </c>
      <c r="P196" s="143">
        <v>4128810.7695073863</v>
      </c>
      <c r="Q196" s="143">
        <v>3143864.1889190036</v>
      </c>
      <c r="R196" s="143"/>
      <c r="S196" s="143">
        <v>7272674.95842639</v>
      </c>
      <c r="U196" s="143">
        <v>4128810.7695073863</v>
      </c>
      <c r="V196" s="143">
        <v>1054262.1904926137</v>
      </c>
      <c r="W196" s="143"/>
      <c r="X196" s="143">
        <v>5183072.96</v>
      </c>
      <c r="Y196" s="142" t="s">
        <v>1682</v>
      </c>
      <c r="Z196" s="139" t="s">
        <v>2266</v>
      </c>
      <c r="AA196" s="139" t="s">
        <v>2120</v>
      </c>
    </row>
    <row r="197" spans="1:27" ht="48">
      <c r="A197" s="145" t="s">
        <v>1683</v>
      </c>
      <c r="B197" s="145" t="s">
        <v>2211</v>
      </c>
      <c r="C197" s="146" t="s">
        <v>2248</v>
      </c>
      <c r="D197" s="145" t="s">
        <v>2367</v>
      </c>
      <c r="F197" s="147">
        <v>11719047</v>
      </c>
      <c r="G197" s="145" t="s">
        <v>2249</v>
      </c>
      <c r="H197" s="147">
        <v>11719047</v>
      </c>
      <c r="J197" s="145" t="s">
        <v>1684</v>
      </c>
      <c r="K197" s="145" t="s">
        <v>2251</v>
      </c>
      <c r="L197" s="145" t="s">
        <v>1685</v>
      </c>
      <c r="M197" s="148" t="s">
        <v>1686</v>
      </c>
      <c r="N197" s="148" t="s">
        <v>1948</v>
      </c>
      <c r="O197" s="148" t="s">
        <v>1687</v>
      </c>
      <c r="P197" s="149">
        <v>5257941</v>
      </c>
      <c r="Q197" s="149">
        <v>6461106</v>
      </c>
      <c r="R197" s="149"/>
      <c r="S197" s="149">
        <v>11719047</v>
      </c>
      <c r="U197" s="149">
        <v>5257941</v>
      </c>
      <c r="V197" s="149">
        <v>6447083.490000002</v>
      </c>
      <c r="W197" s="149"/>
      <c r="X197" s="149">
        <v>11705024.490000002</v>
      </c>
      <c r="Y197" s="148" t="s">
        <v>1688</v>
      </c>
      <c r="Z197" s="146" t="s">
        <v>2282</v>
      </c>
      <c r="AA197" s="146" t="s">
        <v>1992</v>
      </c>
    </row>
    <row r="198" spans="3:27" ht="48">
      <c r="C198" s="139" t="s">
        <v>2120</v>
      </c>
      <c r="D198" s="140" t="s">
        <v>2364</v>
      </c>
      <c r="F198" s="141">
        <v>6734272</v>
      </c>
      <c r="G198" s="140" t="s">
        <v>2060</v>
      </c>
      <c r="H198" s="141">
        <v>6734272</v>
      </c>
      <c r="J198" s="140" t="s">
        <v>1684</v>
      </c>
      <c r="K198" s="140" t="s">
        <v>2251</v>
      </c>
      <c r="L198" s="140" t="s">
        <v>1539</v>
      </c>
      <c r="M198" s="142" t="s">
        <v>1762</v>
      </c>
      <c r="N198" s="142" t="s">
        <v>2123</v>
      </c>
      <c r="O198" s="142" t="s">
        <v>2177</v>
      </c>
      <c r="P198" s="143">
        <v>6734272</v>
      </c>
      <c r="Q198" s="143"/>
      <c r="R198" s="143"/>
      <c r="S198" s="143">
        <v>6734272</v>
      </c>
      <c r="U198" s="143">
        <v>6734272</v>
      </c>
      <c r="V198" s="143"/>
      <c r="W198" s="143"/>
      <c r="X198" s="143">
        <v>6734272</v>
      </c>
      <c r="Y198" s="142" t="s">
        <v>1540</v>
      </c>
      <c r="Z198" s="139" t="s">
        <v>2144</v>
      </c>
      <c r="AA198" s="139" t="s">
        <v>2292</v>
      </c>
    </row>
    <row r="199" spans="3:27" ht="48">
      <c r="C199" s="139" t="s">
        <v>2120</v>
      </c>
      <c r="D199" s="140" t="s">
        <v>2279</v>
      </c>
      <c r="F199" s="141">
        <v>11175507</v>
      </c>
      <c r="G199" s="140" t="s">
        <v>2249</v>
      </c>
      <c r="H199" s="141">
        <v>11175507</v>
      </c>
      <c r="J199" s="140" t="s">
        <v>1684</v>
      </c>
      <c r="K199" s="140" t="s">
        <v>2251</v>
      </c>
      <c r="L199" s="140" t="s">
        <v>1541</v>
      </c>
      <c r="M199" s="142" t="s">
        <v>1542</v>
      </c>
      <c r="N199" s="142" t="s">
        <v>1877</v>
      </c>
      <c r="O199" s="142" t="s">
        <v>1878</v>
      </c>
      <c r="P199" s="143">
        <v>5675507</v>
      </c>
      <c r="Q199" s="143">
        <v>5500000</v>
      </c>
      <c r="R199" s="143"/>
      <c r="S199" s="143">
        <v>11175507</v>
      </c>
      <c r="U199" s="143">
        <v>5675507</v>
      </c>
      <c r="V199" s="143">
        <v>1773144</v>
      </c>
      <c r="W199" s="143"/>
      <c r="X199" s="143">
        <v>7448651</v>
      </c>
      <c r="Y199" s="142" t="s">
        <v>1999</v>
      </c>
      <c r="Z199" s="139" t="s">
        <v>2271</v>
      </c>
      <c r="AA199" s="139" t="s">
        <v>2120</v>
      </c>
    </row>
    <row r="200" spans="3:27" ht="24">
      <c r="C200" s="139" t="s">
        <v>2304</v>
      </c>
      <c r="D200" s="140" t="s">
        <v>2364</v>
      </c>
      <c r="F200" s="141">
        <v>9430262.146</v>
      </c>
      <c r="G200" s="140" t="s">
        <v>2127</v>
      </c>
      <c r="H200" s="141">
        <v>19888398.7156</v>
      </c>
      <c r="J200" s="140" t="s">
        <v>1543</v>
      </c>
      <c r="K200" s="140" t="s">
        <v>2076</v>
      </c>
      <c r="L200" s="140" t="s">
        <v>1544</v>
      </c>
      <c r="M200" s="142" t="s">
        <v>1545</v>
      </c>
      <c r="N200" s="142" t="s">
        <v>2087</v>
      </c>
      <c r="O200" s="142" t="s">
        <v>2156</v>
      </c>
      <c r="P200" s="143">
        <v>9430262.146</v>
      </c>
      <c r="Q200" s="143"/>
      <c r="R200" s="143"/>
      <c r="S200" s="143">
        <v>9430262.146</v>
      </c>
      <c r="U200" s="143">
        <v>3856997.92</v>
      </c>
      <c r="V200" s="143"/>
      <c r="W200" s="143"/>
      <c r="X200" s="143">
        <v>3856997.92</v>
      </c>
      <c r="Y200" s="142" t="s">
        <v>1899</v>
      </c>
      <c r="Z200" s="139" t="s">
        <v>2144</v>
      </c>
      <c r="AA200" s="139" t="s">
        <v>2248</v>
      </c>
    </row>
    <row r="201" spans="3:27" ht="48">
      <c r="C201" s="139" t="s">
        <v>2304</v>
      </c>
      <c r="D201" s="140" t="s">
        <v>2279</v>
      </c>
      <c r="F201" s="141">
        <v>6264180.404</v>
      </c>
      <c r="G201" s="140" t="s">
        <v>2127</v>
      </c>
      <c r="H201" s="141">
        <v>16753985.196800001</v>
      </c>
      <c r="J201" s="140" t="s">
        <v>1684</v>
      </c>
      <c r="K201" s="140" t="s">
        <v>2251</v>
      </c>
      <c r="L201" s="140" t="s">
        <v>1546</v>
      </c>
      <c r="M201" s="142" t="s">
        <v>1547</v>
      </c>
      <c r="N201" s="142" t="s">
        <v>2200</v>
      </c>
      <c r="O201" s="142" t="s">
        <v>2296</v>
      </c>
      <c r="P201" s="143">
        <v>4738158.7516</v>
      </c>
      <c r="Q201" s="143"/>
      <c r="R201" s="143"/>
      <c r="S201" s="143">
        <v>4738158.7516</v>
      </c>
      <c r="U201" s="143">
        <v>3053833.9899999998</v>
      </c>
      <c r="V201" s="143"/>
      <c r="W201" s="143"/>
      <c r="X201" s="143">
        <v>3053833.9899999998</v>
      </c>
      <c r="Y201" s="142" t="s">
        <v>1548</v>
      </c>
      <c r="Z201" s="139" t="s">
        <v>2266</v>
      </c>
      <c r="AA201" s="139" t="s">
        <v>2259</v>
      </c>
    </row>
    <row r="202" spans="10:27" ht="24">
      <c r="J202" s="140" t="s">
        <v>1543</v>
      </c>
      <c r="K202" s="140" t="s">
        <v>2076</v>
      </c>
      <c r="L202" s="140" t="s">
        <v>1549</v>
      </c>
      <c r="M202" s="142" t="s">
        <v>1550</v>
      </c>
      <c r="N202" s="142" t="s">
        <v>2200</v>
      </c>
      <c r="O202" s="142" t="s">
        <v>2296</v>
      </c>
      <c r="P202" s="143">
        <v>1526021.6524</v>
      </c>
      <c r="Q202" s="143"/>
      <c r="R202" s="143"/>
      <c r="S202" s="143">
        <v>1526021.6524</v>
      </c>
      <c r="U202" s="143">
        <v>939601.24</v>
      </c>
      <c r="V202" s="143"/>
      <c r="W202" s="143"/>
      <c r="X202" s="143">
        <v>939601.24</v>
      </c>
      <c r="Y202" s="142" t="s">
        <v>1844</v>
      </c>
      <c r="Z202" s="139" t="s">
        <v>2266</v>
      </c>
      <c r="AA202" s="139" t="s">
        <v>2259</v>
      </c>
    </row>
    <row r="203" spans="3:27" ht="48">
      <c r="C203" s="139" t="s">
        <v>2201</v>
      </c>
      <c r="D203" s="140" t="s">
        <v>2364</v>
      </c>
      <c r="F203" s="141">
        <v>9834543</v>
      </c>
      <c r="G203" s="140" t="s">
        <v>2142</v>
      </c>
      <c r="H203" s="141">
        <v>10347349</v>
      </c>
      <c r="J203" s="140" t="s">
        <v>1551</v>
      </c>
      <c r="K203" s="140" t="s">
        <v>2251</v>
      </c>
      <c r="L203" s="140" t="s">
        <v>1552</v>
      </c>
      <c r="M203" s="142" t="s">
        <v>2157</v>
      </c>
      <c r="N203" s="142" t="s">
        <v>2209</v>
      </c>
      <c r="O203" s="142" t="s">
        <v>2277</v>
      </c>
      <c r="P203" s="143">
        <v>7671514</v>
      </c>
      <c r="Q203" s="143"/>
      <c r="R203" s="143"/>
      <c r="S203" s="143">
        <v>7671514</v>
      </c>
      <c r="U203" s="143">
        <v>3877267</v>
      </c>
      <c r="V203" s="143"/>
      <c r="W203" s="143"/>
      <c r="X203" s="143">
        <v>3877267</v>
      </c>
      <c r="Y203" s="142" t="s">
        <v>2177</v>
      </c>
      <c r="Z203" s="139" t="s">
        <v>2144</v>
      </c>
      <c r="AA203" s="139" t="s">
        <v>2248</v>
      </c>
    </row>
    <row r="204" spans="3:27" ht="12">
      <c r="C204" s="139" t="s">
        <v>2258</v>
      </c>
      <c r="D204" s="140" t="s">
        <v>2279</v>
      </c>
      <c r="F204" s="141">
        <v>6876515.0496</v>
      </c>
      <c r="G204" s="140" t="s">
        <v>1863</v>
      </c>
      <c r="H204" s="141">
        <v>13173439.5252</v>
      </c>
      <c r="J204" s="140"/>
      <c r="K204" s="140"/>
      <c r="L204" s="140"/>
      <c r="M204" s="142"/>
      <c r="N204" s="142"/>
      <c r="O204" s="142"/>
      <c r="P204" s="143"/>
      <c r="Q204" s="143"/>
      <c r="R204" s="143"/>
      <c r="S204" s="143"/>
      <c r="U204" s="143"/>
      <c r="V204" s="143"/>
      <c r="W204" s="143"/>
      <c r="X204" s="143"/>
      <c r="Y204" s="142" t="s">
        <v>2143</v>
      </c>
      <c r="Z204" s="139" t="s">
        <v>2144</v>
      </c>
      <c r="AA204" s="139"/>
    </row>
    <row r="205" spans="1:27" ht="24">
      <c r="A205" s="145" t="s">
        <v>1553</v>
      </c>
      <c r="B205" s="145" t="s">
        <v>2211</v>
      </c>
      <c r="C205" s="146" t="s">
        <v>2292</v>
      </c>
      <c r="D205" s="145" t="s">
        <v>2364</v>
      </c>
      <c r="F205" s="147">
        <v>3252685.7199999997</v>
      </c>
      <c r="G205" s="145" t="s">
        <v>2249</v>
      </c>
      <c r="H205" s="147">
        <v>3252685.7199999997</v>
      </c>
      <c r="J205" s="145" t="s">
        <v>1554</v>
      </c>
      <c r="K205" s="145" t="s">
        <v>2032</v>
      </c>
      <c r="L205" s="145" t="s">
        <v>1555</v>
      </c>
      <c r="M205" s="148" t="s">
        <v>1556</v>
      </c>
      <c r="N205" s="148" t="s">
        <v>1557</v>
      </c>
      <c r="O205" s="148" t="s">
        <v>2221</v>
      </c>
      <c r="P205" s="149">
        <v>1784554.915726524</v>
      </c>
      <c r="Q205" s="149">
        <v>1468130.804273476</v>
      </c>
      <c r="R205" s="149"/>
      <c r="S205" s="149">
        <v>3252685.7199999997</v>
      </c>
      <c r="U205" s="149">
        <v>1784554.915726524</v>
      </c>
      <c r="V205" s="149">
        <v>1468130.804273476</v>
      </c>
      <c r="W205" s="149"/>
      <c r="X205" s="149">
        <v>3252685.72</v>
      </c>
      <c r="Y205" s="148" t="s">
        <v>2175</v>
      </c>
      <c r="Z205" s="146" t="s">
        <v>2266</v>
      </c>
      <c r="AA205" s="146" t="s">
        <v>2120</v>
      </c>
    </row>
    <row r="206" spans="3:27" ht="24">
      <c r="C206" s="139" t="s">
        <v>2120</v>
      </c>
      <c r="D206" s="140" t="s">
        <v>2279</v>
      </c>
      <c r="F206" s="141">
        <v>1827218.675692723</v>
      </c>
      <c r="G206" s="140" t="s">
        <v>2249</v>
      </c>
      <c r="H206" s="141">
        <v>1827218.675692723</v>
      </c>
      <c r="J206" s="140" t="s">
        <v>1554</v>
      </c>
      <c r="K206" s="140" t="s">
        <v>2032</v>
      </c>
      <c r="L206" s="140" t="s">
        <v>1558</v>
      </c>
      <c r="M206" s="142" t="s">
        <v>1559</v>
      </c>
      <c r="N206" s="142" t="s">
        <v>2191</v>
      </c>
      <c r="O206" s="142" t="s">
        <v>2192</v>
      </c>
      <c r="P206" s="143">
        <v>1192111.8282217628</v>
      </c>
      <c r="Q206" s="143">
        <v>635106.8474709601</v>
      </c>
      <c r="R206" s="143"/>
      <c r="S206" s="143">
        <v>1827218.675692723</v>
      </c>
      <c r="U206" s="143">
        <v>1192111.8282217628</v>
      </c>
      <c r="V206" s="143">
        <v>270684.67587823723</v>
      </c>
      <c r="W206" s="143"/>
      <c r="X206" s="143">
        <v>1462796.5041</v>
      </c>
      <c r="Y206" s="142" t="s">
        <v>1560</v>
      </c>
      <c r="Z206" s="139" t="s">
        <v>2271</v>
      </c>
      <c r="AA206" s="139" t="s">
        <v>2284</v>
      </c>
    </row>
    <row r="207" spans="3:27" ht="24">
      <c r="C207" s="139" t="s">
        <v>2258</v>
      </c>
      <c r="D207" s="140" t="s">
        <v>2364</v>
      </c>
      <c r="F207" s="141">
        <v>3322846.8216</v>
      </c>
      <c r="G207" s="140" t="s">
        <v>2142</v>
      </c>
      <c r="H207" s="141">
        <v>6737081.2116</v>
      </c>
      <c r="J207" s="140" t="s">
        <v>1554</v>
      </c>
      <c r="K207" s="140" t="s">
        <v>2032</v>
      </c>
      <c r="L207" s="140" t="s">
        <v>1561</v>
      </c>
      <c r="M207" s="142" t="s">
        <v>1562</v>
      </c>
      <c r="N207" s="142" t="s">
        <v>2204</v>
      </c>
      <c r="O207" s="142" t="s">
        <v>2192</v>
      </c>
      <c r="P207" s="143">
        <v>2737689.0684</v>
      </c>
      <c r="Q207" s="143"/>
      <c r="R207" s="143"/>
      <c r="S207" s="143">
        <v>2737689.0684</v>
      </c>
      <c r="U207" s="143"/>
      <c r="V207" s="143"/>
      <c r="W207" s="143"/>
      <c r="X207" s="143"/>
      <c r="Y207" s="142" t="s">
        <v>2143</v>
      </c>
      <c r="Z207" s="139" t="s">
        <v>2144</v>
      </c>
      <c r="AA207" s="139"/>
    </row>
    <row r="208" spans="1:27" ht="24">
      <c r="A208" s="145" t="s">
        <v>1563</v>
      </c>
      <c r="B208" s="145" t="s">
        <v>2211</v>
      </c>
      <c r="C208" s="146" t="s">
        <v>2259</v>
      </c>
      <c r="D208" s="145" t="s">
        <v>2364</v>
      </c>
      <c r="F208" s="147">
        <v>26861313</v>
      </c>
      <c r="G208" s="145" t="s">
        <v>2249</v>
      </c>
      <c r="H208" s="147">
        <v>26861313</v>
      </c>
      <c r="J208" s="145" t="s">
        <v>1564</v>
      </c>
      <c r="K208" s="145" t="s">
        <v>2251</v>
      </c>
      <c r="L208" s="145" t="s">
        <v>1565</v>
      </c>
      <c r="M208" s="148" t="s">
        <v>1741</v>
      </c>
      <c r="N208" s="148" t="s">
        <v>2263</v>
      </c>
      <c r="O208" s="148" t="s">
        <v>2264</v>
      </c>
      <c r="P208" s="149">
        <v>21801000</v>
      </c>
      <c r="Q208" s="149">
        <v>5060313</v>
      </c>
      <c r="R208" s="149"/>
      <c r="S208" s="149">
        <v>26861313</v>
      </c>
      <c r="U208" s="149">
        <v>21801000</v>
      </c>
      <c r="V208" s="149">
        <v>4681189</v>
      </c>
      <c r="W208" s="149"/>
      <c r="X208" s="149">
        <v>26482189</v>
      </c>
      <c r="Y208" s="148" t="s">
        <v>1566</v>
      </c>
      <c r="Z208" s="146" t="s">
        <v>2266</v>
      </c>
      <c r="AA208" s="146" t="s">
        <v>2283</v>
      </c>
    </row>
    <row r="209" spans="3:27" ht="24">
      <c r="C209" s="139" t="s">
        <v>2259</v>
      </c>
      <c r="D209" s="140" t="s">
        <v>2279</v>
      </c>
      <c r="F209" s="141">
        <v>16743641</v>
      </c>
      <c r="G209" s="140" t="s">
        <v>2249</v>
      </c>
      <c r="H209" s="141">
        <v>16743641</v>
      </c>
      <c r="J209" s="140" t="s">
        <v>1564</v>
      </c>
      <c r="K209" s="140" t="s">
        <v>2251</v>
      </c>
      <c r="L209" s="140" t="s">
        <v>1567</v>
      </c>
      <c r="M209" s="142" t="s">
        <v>1741</v>
      </c>
      <c r="N209" s="142" t="s">
        <v>1568</v>
      </c>
      <c r="O209" s="142" t="s">
        <v>1892</v>
      </c>
      <c r="P209" s="143">
        <v>16870000</v>
      </c>
      <c r="Q209" s="143">
        <v>-126359</v>
      </c>
      <c r="R209" s="143"/>
      <c r="S209" s="143">
        <v>16743641</v>
      </c>
      <c r="U209" s="143">
        <v>16684709</v>
      </c>
      <c r="V209" s="143"/>
      <c r="W209" s="143"/>
      <c r="X209" s="143">
        <v>16684709</v>
      </c>
      <c r="Y209" s="142" t="s">
        <v>1569</v>
      </c>
      <c r="Z209" s="139" t="s">
        <v>2257</v>
      </c>
      <c r="AA209" s="139" t="s">
        <v>2000</v>
      </c>
    </row>
    <row r="210" spans="3:27" ht="24">
      <c r="C210" s="139" t="s">
        <v>2120</v>
      </c>
      <c r="D210" s="140" t="s">
        <v>2364</v>
      </c>
      <c r="F210" s="141">
        <v>11697643.898019312</v>
      </c>
      <c r="G210" s="140" t="s">
        <v>2249</v>
      </c>
      <c r="H210" s="141">
        <v>11697643.898019312</v>
      </c>
      <c r="J210" s="140" t="s">
        <v>1570</v>
      </c>
      <c r="K210" s="140" t="s">
        <v>2076</v>
      </c>
      <c r="L210" s="140" t="s">
        <v>1571</v>
      </c>
      <c r="M210" s="142" t="s">
        <v>1572</v>
      </c>
      <c r="N210" s="142" t="s">
        <v>2191</v>
      </c>
      <c r="O210" s="142" t="s">
        <v>2166</v>
      </c>
      <c r="P210" s="143">
        <v>9230629.898668844</v>
      </c>
      <c r="Q210" s="143">
        <v>2467013.999350467</v>
      </c>
      <c r="R210" s="143"/>
      <c r="S210" s="143">
        <v>11697643.898019312</v>
      </c>
      <c r="U210" s="143">
        <v>9230629.898668844</v>
      </c>
      <c r="V210" s="143">
        <v>2346682.421331158</v>
      </c>
      <c r="W210" s="143"/>
      <c r="X210" s="143">
        <v>11577312.320000002</v>
      </c>
      <c r="Y210" s="142" t="s">
        <v>1821</v>
      </c>
      <c r="Z210" s="139" t="s">
        <v>2144</v>
      </c>
      <c r="AA210" s="139" t="s">
        <v>2126</v>
      </c>
    </row>
    <row r="211" spans="3:27" ht="24">
      <c r="C211" s="139" t="s">
        <v>2120</v>
      </c>
      <c r="D211" s="140" t="s">
        <v>2279</v>
      </c>
      <c r="F211" s="141">
        <v>10334147.604510602</v>
      </c>
      <c r="G211" s="140" t="s">
        <v>2249</v>
      </c>
      <c r="H211" s="141">
        <v>10334147.604510602</v>
      </c>
      <c r="J211" s="140" t="s">
        <v>1570</v>
      </c>
      <c r="K211" s="140" t="s">
        <v>2076</v>
      </c>
      <c r="L211" s="140" t="s">
        <v>1573</v>
      </c>
      <c r="M211" s="142" t="s">
        <v>1967</v>
      </c>
      <c r="N211" s="142" t="s">
        <v>1877</v>
      </c>
      <c r="O211" s="142" t="s">
        <v>1878</v>
      </c>
      <c r="P211" s="143">
        <v>5213735.5521987025</v>
      </c>
      <c r="Q211" s="143">
        <v>5120412.052311898</v>
      </c>
      <c r="R211" s="143"/>
      <c r="S211" s="143">
        <v>10334147.604510602</v>
      </c>
      <c r="U211" s="143">
        <v>5213735.5521987025</v>
      </c>
      <c r="V211" s="143">
        <v>2209199.427801298</v>
      </c>
      <c r="W211" s="143"/>
      <c r="X211" s="143">
        <v>7422934.98</v>
      </c>
      <c r="Y211" s="142" t="s">
        <v>2177</v>
      </c>
      <c r="Z211" s="139" t="s">
        <v>2271</v>
      </c>
      <c r="AA211" s="139" t="s">
        <v>2126</v>
      </c>
    </row>
    <row r="212" spans="1:27" ht="24">
      <c r="A212" s="145" t="s">
        <v>1574</v>
      </c>
      <c r="B212" s="145" t="s">
        <v>2206</v>
      </c>
      <c r="C212" s="146" t="s">
        <v>2135</v>
      </c>
      <c r="D212" s="145" t="s">
        <v>2364</v>
      </c>
      <c r="F212" s="147">
        <v>110342354</v>
      </c>
      <c r="G212" s="145" t="s">
        <v>2249</v>
      </c>
      <c r="H212" s="147">
        <v>110342354</v>
      </c>
      <c r="J212" s="145" t="s">
        <v>1575</v>
      </c>
      <c r="K212" s="145" t="s">
        <v>2076</v>
      </c>
      <c r="L212" s="145" t="s">
        <v>1576</v>
      </c>
      <c r="M212" s="148" t="s">
        <v>1577</v>
      </c>
      <c r="N212" s="148" t="s">
        <v>1578</v>
      </c>
      <c r="O212" s="148" t="s">
        <v>2156</v>
      </c>
      <c r="P212" s="149">
        <v>31596307</v>
      </c>
      <c r="Q212" s="149">
        <v>78746047</v>
      </c>
      <c r="R212" s="149"/>
      <c r="S212" s="149">
        <v>110342354</v>
      </c>
      <c r="U212" s="149">
        <v>31596307</v>
      </c>
      <c r="V212" s="149">
        <v>65578847</v>
      </c>
      <c r="W212" s="149"/>
      <c r="X212" s="149">
        <v>97175154</v>
      </c>
      <c r="Y212" s="148" t="s">
        <v>2204</v>
      </c>
      <c r="Z212" s="146" t="s">
        <v>2257</v>
      </c>
      <c r="AA212" s="146" t="s">
        <v>2170</v>
      </c>
    </row>
    <row r="213" spans="3:27" ht="24">
      <c r="C213" s="139" t="s">
        <v>2135</v>
      </c>
      <c r="D213" s="140" t="s">
        <v>2279</v>
      </c>
      <c r="F213" s="141">
        <v>17255391.572</v>
      </c>
      <c r="G213" s="140" t="s">
        <v>2268</v>
      </c>
      <c r="H213" s="141">
        <v>22895090.19</v>
      </c>
      <c r="J213" s="140" t="s">
        <v>1579</v>
      </c>
      <c r="K213" s="140" t="s">
        <v>2076</v>
      </c>
      <c r="L213" s="140" t="s">
        <v>1580</v>
      </c>
      <c r="M213" s="142" t="s">
        <v>1581</v>
      </c>
      <c r="N213" s="142" t="s">
        <v>1723</v>
      </c>
      <c r="O213" s="142" t="s">
        <v>1582</v>
      </c>
      <c r="P213" s="143">
        <v>6306869</v>
      </c>
      <c r="Q213" s="143">
        <v>4459617</v>
      </c>
      <c r="R213" s="143"/>
      <c r="S213" s="143">
        <v>10766486</v>
      </c>
      <c r="U213" s="143">
        <v>6306869</v>
      </c>
      <c r="V213" s="143">
        <v>4459617</v>
      </c>
      <c r="W213" s="143"/>
      <c r="X213" s="143">
        <v>10766486</v>
      </c>
      <c r="Y213" s="142" t="s">
        <v>1742</v>
      </c>
      <c r="Z213" s="139" t="s">
        <v>2257</v>
      </c>
      <c r="AA213" s="139" t="s">
        <v>2170</v>
      </c>
    </row>
    <row r="214" spans="10:27" ht="24">
      <c r="J214" s="140" t="s">
        <v>1583</v>
      </c>
      <c r="K214" s="140" t="s">
        <v>2076</v>
      </c>
      <c r="L214" s="140" t="s">
        <v>1584</v>
      </c>
      <c r="M214" s="142" t="s">
        <v>1581</v>
      </c>
      <c r="N214" s="142" t="s">
        <v>2115</v>
      </c>
      <c r="O214" s="142" t="s">
        <v>2116</v>
      </c>
      <c r="P214" s="143"/>
      <c r="Q214" s="143"/>
      <c r="R214" s="143">
        <v>6488905.572000001</v>
      </c>
      <c r="S214" s="143">
        <v>6488905.572000001</v>
      </c>
      <c r="U214" s="143"/>
      <c r="V214" s="143"/>
      <c r="W214" s="143">
        <v>1322366.31</v>
      </c>
      <c r="X214" s="143">
        <v>1322366.31</v>
      </c>
      <c r="Y214" s="142" t="s">
        <v>1841</v>
      </c>
      <c r="Z214" s="139" t="s">
        <v>2144</v>
      </c>
      <c r="AA214" s="139" t="s">
        <v>2248</v>
      </c>
    </row>
    <row r="215" spans="3:27" ht="24">
      <c r="C215" s="139" t="s">
        <v>2284</v>
      </c>
      <c r="D215" s="140" t="s">
        <v>2364</v>
      </c>
      <c r="F215" s="141">
        <v>119873915</v>
      </c>
      <c r="G215" s="140" t="s">
        <v>2249</v>
      </c>
      <c r="H215" s="141">
        <v>119873915</v>
      </c>
      <c r="J215" s="140" t="s">
        <v>1585</v>
      </c>
      <c r="K215" s="140" t="s">
        <v>2076</v>
      </c>
      <c r="L215" s="140" t="s">
        <v>1586</v>
      </c>
      <c r="M215" s="142" t="s">
        <v>1965</v>
      </c>
      <c r="N215" s="142" t="s">
        <v>2287</v>
      </c>
      <c r="O215" s="142" t="s">
        <v>2288</v>
      </c>
      <c r="P215" s="143">
        <v>34176931</v>
      </c>
      <c r="Q215" s="143">
        <v>85696984</v>
      </c>
      <c r="R215" s="143"/>
      <c r="S215" s="143">
        <v>119873915</v>
      </c>
      <c r="U215" s="143">
        <v>34176931</v>
      </c>
      <c r="V215" s="143">
        <v>85301288.13</v>
      </c>
      <c r="W215" s="143"/>
      <c r="X215" s="143">
        <v>119478219.13</v>
      </c>
      <c r="Y215" s="142" t="s">
        <v>1587</v>
      </c>
      <c r="Z215" s="139" t="s">
        <v>2266</v>
      </c>
      <c r="AA215" s="139" t="s">
        <v>2170</v>
      </c>
    </row>
    <row r="216" spans="3:27" ht="24">
      <c r="C216" s="139" t="s">
        <v>2284</v>
      </c>
      <c r="D216" s="140" t="s">
        <v>2279</v>
      </c>
      <c r="F216" s="141">
        <v>88165448</v>
      </c>
      <c r="G216" s="140" t="s">
        <v>2249</v>
      </c>
      <c r="H216" s="141">
        <v>88165448</v>
      </c>
      <c r="J216" s="140" t="s">
        <v>1585</v>
      </c>
      <c r="K216" s="140" t="s">
        <v>2076</v>
      </c>
      <c r="L216" s="140" t="s">
        <v>1588</v>
      </c>
      <c r="M216" s="142" t="s">
        <v>1589</v>
      </c>
      <c r="N216" s="142" t="s">
        <v>1590</v>
      </c>
      <c r="O216" s="142" t="s">
        <v>2133</v>
      </c>
      <c r="P216" s="143">
        <v>49436016</v>
      </c>
      <c r="Q216" s="143">
        <v>38729432</v>
      </c>
      <c r="R216" s="143"/>
      <c r="S216" s="143">
        <v>88165448</v>
      </c>
      <c r="U216" s="143">
        <v>49436016</v>
      </c>
      <c r="V216" s="143">
        <v>38426944.7</v>
      </c>
      <c r="W216" s="143"/>
      <c r="X216" s="143">
        <v>87862960.7</v>
      </c>
      <c r="Y216" s="142" t="s">
        <v>2177</v>
      </c>
      <c r="Z216" s="139" t="s">
        <v>2144</v>
      </c>
      <c r="AA216" s="139" t="s">
        <v>1963</v>
      </c>
    </row>
    <row r="217" spans="3:27" ht="36">
      <c r="C217" s="139" t="s">
        <v>2292</v>
      </c>
      <c r="D217" s="140" t="s">
        <v>2364</v>
      </c>
      <c r="F217" s="141">
        <v>13946511.465148147</v>
      </c>
      <c r="G217" s="140" t="s">
        <v>2249</v>
      </c>
      <c r="H217" s="141">
        <v>13946511.465148147</v>
      </c>
      <c r="J217" s="140" t="s">
        <v>1591</v>
      </c>
      <c r="K217" s="140" t="s">
        <v>2076</v>
      </c>
      <c r="L217" s="140" t="s">
        <v>1592</v>
      </c>
      <c r="M217" s="142" t="s">
        <v>1593</v>
      </c>
      <c r="N217" s="142" t="s">
        <v>1594</v>
      </c>
      <c r="O217" s="142" t="s">
        <v>2096</v>
      </c>
      <c r="P217" s="143">
        <v>4318505.0916924765</v>
      </c>
      <c r="Q217" s="143">
        <v>9628006.373455672</v>
      </c>
      <c r="R217" s="143"/>
      <c r="S217" s="143">
        <v>13946511.465148147</v>
      </c>
      <c r="U217" s="143">
        <v>4318505.0916924765</v>
      </c>
      <c r="V217" s="143">
        <v>5665647.568307524</v>
      </c>
      <c r="W217" s="143"/>
      <c r="X217" s="143">
        <v>9984152.66</v>
      </c>
      <c r="Y217" s="142" t="s">
        <v>2078</v>
      </c>
      <c r="Z217" s="139" t="s">
        <v>2266</v>
      </c>
      <c r="AA217" s="139" t="s">
        <v>1963</v>
      </c>
    </row>
    <row r="218" spans="1:27" ht="24">
      <c r="A218" s="145" t="s">
        <v>1595</v>
      </c>
      <c r="B218" s="145" t="s">
        <v>2146</v>
      </c>
      <c r="C218" s="146" t="s">
        <v>2248</v>
      </c>
      <c r="D218" s="145" t="s">
        <v>2364</v>
      </c>
      <c r="F218" s="147">
        <v>3575210</v>
      </c>
      <c r="G218" s="145" t="s">
        <v>2249</v>
      </c>
      <c r="H218" s="147">
        <v>3575210</v>
      </c>
      <c r="J218" s="145" t="s">
        <v>1596</v>
      </c>
      <c r="K218" s="145" t="s">
        <v>1887</v>
      </c>
      <c r="L218" s="145" t="s">
        <v>1597</v>
      </c>
      <c r="M218" s="148" t="s">
        <v>1598</v>
      </c>
      <c r="N218" s="148" t="s">
        <v>1778</v>
      </c>
      <c r="O218" s="148" t="s">
        <v>1599</v>
      </c>
      <c r="P218" s="149">
        <v>2718714</v>
      </c>
      <c r="Q218" s="149">
        <v>856496</v>
      </c>
      <c r="R218" s="149"/>
      <c r="S218" s="149">
        <v>3575210</v>
      </c>
      <c r="U218" s="149">
        <v>2718714</v>
      </c>
      <c r="V218" s="149">
        <v>856496</v>
      </c>
      <c r="W218" s="149"/>
      <c r="X218" s="149">
        <v>3575210</v>
      </c>
      <c r="Y218" s="148" t="s">
        <v>2179</v>
      </c>
      <c r="Z218" s="146" t="s">
        <v>2257</v>
      </c>
      <c r="AA218" s="146" t="s">
        <v>2304</v>
      </c>
    </row>
    <row r="219" spans="3:27" ht="24">
      <c r="C219" s="139" t="s">
        <v>2135</v>
      </c>
      <c r="D219" s="140" t="s">
        <v>2279</v>
      </c>
      <c r="F219" s="141">
        <v>4087979</v>
      </c>
      <c r="G219" s="140" t="s">
        <v>2249</v>
      </c>
      <c r="H219" s="141">
        <v>4087979</v>
      </c>
      <c r="J219" s="140" t="s">
        <v>1600</v>
      </c>
      <c r="K219" s="140" t="s">
        <v>2251</v>
      </c>
      <c r="L219" s="140" t="s">
        <v>1601</v>
      </c>
      <c r="M219" s="142" t="s">
        <v>1602</v>
      </c>
      <c r="N219" s="142" t="s">
        <v>1723</v>
      </c>
      <c r="O219" s="142" t="s">
        <v>2177</v>
      </c>
      <c r="P219" s="143">
        <v>2428986</v>
      </c>
      <c r="Q219" s="143">
        <v>1658993</v>
      </c>
      <c r="R219" s="143"/>
      <c r="S219" s="143">
        <v>4087979</v>
      </c>
      <c r="U219" s="143">
        <v>2428986</v>
      </c>
      <c r="V219" s="143">
        <v>1658993</v>
      </c>
      <c r="W219" s="143"/>
      <c r="X219" s="143">
        <v>4087979</v>
      </c>
      <c r="Y219" s="142" t="s">
        <v>1603</v>
      </c>
      <c r="Z219" s="139" t="s">
        <v>2282</v>
      </c>
      <c r="AA219" s="139" t="s">
        <v>2290</v>
      </c>
    </row>
    <row r="220" spans="3:27" ht="24">
      <c r="C220" s="139" t="s">
        <v>2120</v>
      </c>
      <c r="D220" s="140" t="s">
        <v>2364</v>
      </c>
      <c r="F220" s="141">
        <v>12912374.901322225</v>
      </c>
      <c r="G220" s="140" t="s">
        <v>2249</v>
      </c>
      <c r="H220" s="141">
        <v>12912374.901322225</v>
      </c>
      <c r="J220" s="140" t="s">
        <v>1600</v>
      </c>
      <c r="K220" s="140" t="s">
        <v>2251</v>
      </c>
      <c r="L220" s="140" t="s">
        <v>1604</v>
      </c>
      <c r="M220" s="142" t="s">
        <v>1725</v>
      </c>
      <c r="N220" s="142" t="s">
        <v>1820</v>
      </c>
      <c r="O220" s="142" t="s">
        <v>1935</v>
      </c>
      <c r="P220" s="143">
        <v>6542719.376443216</v>
      </c>
      <c r="Q220" s="143">
        <v>6369655.524879009</v>
      </c>
      <c r="R220" s="143"/>
      <c r="S220" s="143">
        <v>12912374.901322225</v>
      </c>
      <c r="U220" s="143">
        <v>6542719.376443216</v>
      </c>
      <c r="V220" s="143">
        <v>2963957.063556784</v>
      </c>
      <c r="W220" s="143"/>
      <c r="X220" s="143">
        <v>9506676.44</v>
      </c>
      <c r="Y220" s="142" t="s">
        <v>2177</v>
      </c>
      <c r="Z220" s="139" t="s">
        <v>2266</v>
      </c>
      <c r="AA220" s="139" t="s">
        <v>2120</v>
      </c>
    </row>
    <row r="221" spans="3:27" ht="24">
      <c r="C221" s="139" t="s">
        <v>2304</v>
      </c>
      <c r="D221" s="140" t="s">
        <v>2364</v>
      </c>
      <c r="F221" s="141">
        <v>4871432.170399999</v>
      </c>
      <c r="G221" s="140" t="s">
        <v>2127</v>
      </c>
      <c r="H221" s="141">
        <v>16116163.316399999</v>
      </c>
      <c r="J221" s="140" t="s">
        <v>1600</v>
      </c>
      <c r="K221" s="140" t="s">
        <v>2251</v>
      </c>
      <c r="L221" s="140" t="s">
        <v>1605</v>
      </c>
      <c r="M221" s="142" t="s">
        <v>1606</v>
      </c>
      <c r="N221" s="142" t="s">
        <v>2071</v>
      </c>
      <c r="O221" s="142" t="s">
        <v>2174</v>
      </c>
      <c r="P221" s="143">
        <v>2049036.3835999998</v>
      </c>
      <c r="Q221" s="143"/>
      <c r="R221" s="143"/>
      <c r="S221" s="143">
        <v>2049036.3835999998</v>
      </c>
      <c r="U221" s="143">
        <v>1455859.1792</v>
      </c>
      <c r="V221" s="143"/>
      <c r="W221" s="143"/>
      <c r="X221" s="143">
        <v>1455859.1792</v>
      </c>
      <c r="Y221" s="142" t="s">
        <v>2078</v>
      </c>
      <c r="Z221" s="139" t="s">
        <v>2303</v>
      </c>
      <c r="AA221" s="139" t="s">
        <v>2259</v>
      </c>
    </row>
    <row r="222" spans="10:27" ht="24">
      <c r="J222" s="140" t="s">
        <v>1607</v>
      </c>
      <c r="K222" s="140" t="s">
        <v>2076</v>
      </c>
      <c r="L222" s="140" t="s">
        <v>1608</v>
      </c>
      <c r="M222" s="142" t="s">
        <v>1870</v>
      </c>
      <c r="N222" s="142" t="s">
        <v>2071</v>
      </c>
      <c r="O222" s="142" t="s">
        <v>2174</v>
      </c>
      <c r="P222" s="143">
        <v>2822395.7868</v>
      </c>
      <c r="Q222" s="143"/>
      <c r="R222" s="143"/>
      <c r="S222" s="143">
        <v>2822395.7868</v>
      </c>
      <c r="U222" s="143">
        <v>1838523.3900000001</v>
      </c>
      <c r="V222" s="143"/>
      <c r="W222" s="143"/>
      <c r="X222" s="143">
        <v>1838523.3900000001</v>
      </c>
      <c r="Y222" s="142" t="s">
        <v>2197</v>
      </c>
      <c r="Z222" s="139" t="s">
        <v>2303</v>
      </c>
      <c r="AA222" s="139" t="s">
        <v>2259</v>
      </c>
    </row>
    <row r="223" spans="3:27" ht="24">
      <c r="C223" s="139" t="s">
        <v>2258</v>
      </c>
      <c r="D223" s="140" t="s">
        <v>2279</v>
      </c>
      <c r="F223" s="141">
        <v>3441632</v>
      </c>
      <c r="G223" s="140" t="s">
        <v>2142</v>
      </c>
      <c r="H223" s="141">
        <v>7540351</v>
      </c>
      <c r="J223" s="140" t="s">
        <v>1609</v>
      </c>
      <c r="K223" s="140" t="s">
        <v>2251</v>
      </c>
      <c r="L223" s="140" t="s">
        <v>1610</v>
      </c>
      <c r="M223" s="142" t="s">
        <v>1909</v>
      </c>
      <c r="N223" s="142" t="s">
        <v>2209</v>
      </c>
      <c r="O223" s="142" t="s">
        <v>2277</v>
      </c>
      <c r="P223" s="143">
        <v>2260831</v>
      </c>
      <c r="Q223" s="143"/>
      <c r="R223" s="143"/>
      <c r="S223" s="143">
        <v>2260831</v>
      </c>
      <c r="U223" s="143">
        <v>1520571</v>
      </c>
      <c r="V223" s="143"/>
      <c r="W223" s="143"/>
      <c r="X223" s="143">
        <v>1520571</v>
      </c>
      <c r="Y223" s="142" t="s">
        <v>1611</v>
      </c>
      <c r="Z223" s="139" t="s">
        <v>2144</v>
      </c>
      <c r="AA223" s="139" t="s">
        <v>1904</v>
      </c>
    </row>
    <row r="224" spans="10:27" ht="12">
      <c r="J224" s="140" t="s">
        <v>1612</v>
      </c>
      <c r="K224" s="140"/>
      <c r="L224" s="140" t="s">
        <v>1613</v>
      </c>
      <c r="M224" s="142" t="s">
        <v>2105</v>
      </c>
      <c r="N224" s="142" t="s">
        <v>2204</v>
      </c>
      <c r="O224" s="142" t="s">
        <v>2192</v>
      </c>
      <c r="P224" s="143">
        <v>786157</v>
      </c>
      <c r="Q224" s="143"/>
      <c r="R224" s="143"/>
      <c r="S224" s="143">
        <v>786157</v>
      </c>
      <c r="U224" s="143"/>
      <c r="V224" s="143"/>
      <c r="W224" s="143"/>
      <c r="X224" s="143"/>
      <c r="Y224" s="142" t="s">
        <v>2143</v>
      </c>
      <c r="Z224" s="139" t="s">
        <v>2144</v>
      </c>
      <c r="AA224" s="139"/>
    </row>
    <row r="225" spans="1:27" ht="24">
      <c r="A225" s="145" t="s">
        <v>1614</v>
      </c>
      <c r="B225" s="145" t="s">
        <v>1615</v>
      </c>
      <c r="C225" s="146" t="s">
        <v>2248</v>
      </c>
      <c r="D225" s="145" t="s">
        <v>2364</v>
      </c>
      <c r="F225" s="147">
        <v>2425245</v>
      </c>
      <c r="G225" s="145" t="s">
        <v>2249</v>
      </c>
      <c r="H225" s="147">
        <v>2425245</v>
      </c>
      <c r="J225" s="145" t="s">
        <v>2031</v>
      </c>
      <c r="K225" s="145" t="s">
        <v>2032</v>
      </c>
      <c r="L225" s="145" t="s">
        <v>1616</v>
      </c>
      <c r="M225" s="148" t="s">
        <v>1617</v>
      </c>
      <c r="N225" s="148" t="s">
        <v>1948</v>
      </c>
      <c r="O225" s="148" t="s">
        <v>1618</v>
      </c>
      <c r="P225" s="149">
        <v>1474520</v>
      </c>
      <c r="Q225" s="149">
        <v>950725</v>
      </c>
      <c r="R225" s="149"/>
      <c r="S225" s="149">
        <v>2425245</v>
      </c>
      <c r="U225" s="149">
        <v>1474520</v>
      </c>
      <c r="V225" s="149">
        <v>950725</v>
      </c>
      <c r="W225" s="149"/>
      <c r="X225" s="149">
        <v>2425245</v>
      </c>
      <c r="Y225" s="148" t="s">
        <v>1619</v>
      </c>
      <c r="Z225" s="146" t="s">
        <v>2144</v>
      </c>
      <c r="AA225" s="146" t="s">
        <v>2292</v>
      </c>
    </row>
    <row r="226" spans="3:27" ht="24">
      <c r="C226" s="139" t="s">
        <v>2135</v>
      </c>
      <c r="D226" s="140" t="s">
        <v>2279</v>
      </c>
      <c r="F226" s="141">
        <v>6609497</v>
      </c>
      <c r="G226" s="140" t="s">
        <v>2154</v>
      </c>
      <c r="H226" s="141">
        <v>13557174</v>
      </c>
      <c r="J226" s="140" t="s">
        <v>1464</v>
      </c>
      <c r="K226" s="140" t="s">
        <v>2076</v>
      </c>
      <c r="L226" s="140" t="s">
        <v>1465</v>
      </c>
      <c r="M226" s="142" t="s">
        <v>1466</v>
      </c>
      <c r="N226" s="142" t="s">
        <v>1814</v>
      </c>
      <c r="O226" s="142" t="s">
        <v>1878</v>
      </c>
      <c r="P226" s="143">
        <v>1193855</v>
      </c>
      <c r="Q226" s="143">
        <v>1568022</v>
      </c>
      <c r="R226" s="143">
        <v>3847620</v>
      </c>
      <c r="S226" s="143">
        <v>6609497</v>
      </c>
      <c r="U226" s="143">
        <v>1193855</v>
      </c>
      <c r="V226" s="143">
        <v>1568022</v>
      </c>
      <c r="W226" s="143">
        <v>1359151</v>
      </c>
      <c r="X226" s="143">
        <v>4121028</v>
      </c>
      <c r="Y226" s="142" t="s">
        <v>1695</v>
      </c>
      <c r="Z226" s="139" t="s">
        <v>2144</v>
      </c>
      <c r="AA226" s="139" t="s">
        <v>2258</v>
      </c>
    </row>
    <row r="227" spans="3:27" ht="24">
      <c r="C227" s="139" t="s">
        <v>2284</v>
      </c>
      <c r="D227" s="140" t="s">
        <v>2364</v>
      </c>
      <c r="F227" s="141">
        <v>8076667</v>
      </c>
      <c r="G227" s="140" t="s">
        <v>2249</v>
      </c>
      <c r="H227" s="141">
        <v>8076667</v>
      </c>
      <c r="J227" s="140" t="s">
        <v>2031</v>
      </c>
      <c r="K227" s="140" t="s">
        <v>2032</v>
      </c>
      <c r="L227" s="140" t="s">
        <v>1467</v>
      </c>
      <c r="M227" s="142" t="s">
        <v>1468</v>
      </c>
      <c r="N227" s="142" t="s">
        <v>2035</v>
      </c>
      <c r="O227" s="142" t="s">
        <v>2187</v>
      </c>
      <c r="P227" s="143">
        <v>2508720</v>
      </c>
      <c r="Q227" s="143">
        <v>5567947</v>
      </c>
      <c r="R227" s="143"/>
      <c r="S227" s="143">
        <v>8076667</v>
      </c>
      <c r="U227" s="143">
        <v>2508720</v>
      </c>
      <c r="V227" s="143">
        <v>5567947</v>
      </c>
      <c r="W227" s="143"/>
      <c r="X227" s="143">
        <v>8076667</v>
      </c>
      <c r="Y227" s="142" t="s">
        <v>2175</v>
      </c>
      <c r="Z227" s="139" t="s">
        <v>2257</v>
      </c>
      <c r="AA227" s="139" t="s">
        <v>2000</v>
      </c>
    </row>
    <row r="228" spans="3:27" ht="24">
      <c r="C228" s="139" t="s">
        <v>2292</v>
      </c>
      <c r="D228" s="140" t="s">
        <v>2365</v>
      </c>
      <c r="F228" s="141">
        <v>5383510</v>
      </c>
      <c r="G228" s="140" t="s">
        <v>2249</v>
      </c>
      <c r="H228" s="141">
        <v>5383510</v>
      </c>
      <c r="J228" s="140" t="s">
        <v>2031</v>
      </c>
      <c r="K228" s="140" t="s">
        <v>2032</v>
      </c>
      <c r="L228" s="140" t="s">
        <v>1469</v>
      </c>
      <c r="M228" s="142" t="s">
        <v>1470</v>
      </c>
      <c r="N228" s="142" t="s">
        <v>1644</v>
      </c>
      <c r="O228" s="142" t="s">
        <v>2177</v>
      </c>
      <c r="P228" s="143">
        <v>3143632</v>
      </c>
      <c r="Q228" s="143">
        <v>2239878</v>
      </c>
      <c r="R228" s="143"/>
      <c r="S228" s="143">
        <v>5383510</v>
      </c>
      <c r="U228" s="143">
        <v>3143632</v>
      </c>
      <c r="V228" s="143">
        <v>2239878</v>
      </c>
      <c r="W228" s="143"/>
      <c r="X228" s="143">
        <v>5383510</v>
      </c>
      <c r="Y228" s="142" t="s">
        <v>1701</v>
      </c>
      <c r="Z228" s="139" t="s">
        <v>2271</v>
      </c>
      <c r="AA228" s="139" t="s">
        <v>2000</v>
      </c>
    </row>
    <row r="229" spans="3:27" ht="36">
      <c r="C229" s="139" t="s">
        <v>2120</v>
      </c>
      <c r="D229" s="140" t="s">
        <v>2364</v>
      </c>
      <c r="F229" s="141">
        <v>6327429</v>
      </c>
      <c r="G229" s="140" t="s">
        <v>2249</v>
      </c>
      <c r="H229" s="141">
        <v>6327429</v>
      </c>
      <c r="J229" s="140" t="s">
        <v>2031</v>
      </c>
      <c r="K229" s="140" t="s">
        <v>2032</v>
      </c>
      <c r="L229" s="140" t="s">
        <v>1471</v>
      </c>
      <c r="M229" s="142" t="s">
        <v>1472</v>
      </c>
      <c r="N229" s="142" t="s">
        <v>1762</v>
      </c>
      <c r="O229" s="142" t="s">
        <v>2277</v>
      </c>
      <c r="P229" s="143">
        <v>5190294</v>
      </c>
      <c r="Q229" s="143">
        <v>1137135</v>
      </c>
      <c r="R229" s="143"/>
      <c r="S229" s="143">
        <v>6327429</v>
      </c>
      <c r="U229" s="143">
        <v>5190294</v>
      </c>
      <c r="V229" s="143">
        <v>1137135</v>
      </c>
      <c r="W229" s="143"/>
      <c r="X229" s="143">
        <v>6327429</v>
      </c>
      <c r="Y229" s="142" t="s">
        <v>1473</v>
      </c>
      <c r="Z229" s="139" t="s">
        <v>2271</v>
      </c>
      <c r="AA229" s="139" t="s">
        <v>2120</v>
      </c>
    </row>
    <row r="230" spans="3:27" ht="36">
      <c r="C230" s="139" t="s">
        <v>2120</v>
      </c>
      <c r="D230" s="140" t="s">
        <v>2279</v>
      </c>
      <c r="F230" s="141">
        <v>6527347</v>
      </c>
      <c r="G230" s="140" t="s">
        <v>2060</v>
      </c>
      <c r="H230" s="141">
        <v>6527347</v>
      </c>
      <c r="J230" s="140" t="s">
        <v>2031</v>
      </c>
      <c r="K230" s="140" t="s">
        <v>2032</v>
      </c>
      <c r="L230" s="140" t="s">
        <v>1474</v>
      </c>
      <c r="M230" s="142" t="s">
        <v>1475</v>
      </c>
      <c r="N230" s="142" t="s">
        <v>1476</v>
      </c>
      <c r="O230" s="142" t="s">
        <v>2175</v>
      </c>
      <c r="P230" s="143">
        <v>6527347</v>
      </c>
      <c r="Q230" s="143"/>
      <c r="R230" s="143"/>
      <c r="S230" s="143">
        <v>6527347</v>
      </c>
      <c r="U230" s="143">
        <v>6527347</v>
      </c>
      <c r="V230" s="143"/>
      <c r="W230" s="143"/>
      <c r="X230" s="143">
        <v>6527347</v>
      </c>
      <c r="Y230" s="142" t="s">
        <v>1566</v>
      </c>
      <c r="Z230" s="139" t="s">
        <v>2271</v>
      </c>
      <c r="AA230" s="139" t="s">
        <v>2135</v>
      </c>
    </row>
    <row r="231" spans="3:27" ht="24">
      <c r="C231" s="139" t="s">
        <v>2304</v>
      </c>
      <c r="D231" s="140" t="s">
        <v>2364</v>
      </c>
      <c r="F231" s="141">
        <v>20028140</v>
      </c>
      <c r="G231" s="140" t="s">
        <v>2060</v>
      </c>
      <c r="H231" s="141">
        <v>54914994.2</v>
      </c>
      <c r="J231" s="140" t="s">
        <v>1477</v>
      </c>
      <c r="K231" s="140" t="s">
        <v>2032</v>
      </c>
      <c r="L231" s="140" t="s">
        <v>1478</v>
      </c>
      <c r="M231" s="142" t="s">
        <v>1797</v>
      </c>
      <c r="N231" s="142" t="s">
        <v>2200</v>
      </c>
      <c r="O231" s="142" t="s">
        <v>2296</v>
      </c>
      <c r="P231" s="143">
        <v>14980001</v>
      </c>
      <c r="Q231" s="143">
        <v>5048139</v>
      </c>
      <c r="R231" s="143"/>
      <c r="S231" s="143">
        <v>20028140</v>
      </c>
      <c r="U231" s="143">
        <v>6307804</v>
      </c>
      <c r="V231" s="143"/>
      <c r="W231" s="143"/>
      <c r="X231" s="143">
        <v>6307804</v>
      </c>
      <c r="Y231" s="142" t="s">
        <v>2050</v>
      </c>
      <c r="Z231" s="139" t="s">
        <v>2144</v>
      </c>
      <c r="AA231" s="139" t="s">
        <v>2248</v>
      </c>
    </row>
    <row r="232" spans="3:27" ht="24">
      <c r="C232" s="139" t="s">
        <v>2304</v>
      </c>
      <c r="D232" s="140" t="s">
        <v>2365</v>
      </c>
      <c r="F232" s="141">
        <v>6682659.9768</v>
      </c>
      <c r="G232" s="140" t="s">
        <v>2127</v>
      </c>
      <c r="H232" s="141">
        <v>12248900.371199999</v>
      </c>
      <c r="J232" s="140" t="s">
        <v>2031</v>
      </c>
      <c r="K232" s="140" t="s">
        <v>2032</v>
      </c>
      <c r="L232" s="140" t="s">
        <v>1479</v>
      </c>
      <c r="M232" s="142" t="s">
        <v>1797</v>
      </c>
      <c r="N232" s="142" t="s">
        <v>2200</v>
      </c>
      <c r="O232" s="142" t="s">
        <v>2296</v>
      </c>
      <c r="P232" s="143">
        <v>6682659.9768</v>
      </c>
      <c r="Q232" s="143"/>
      <c r="R232" s="143"/>
      <c r="S232" s="143">
        <v>6682659.9768</v>
      </c>
      <c r="U232" s="143">
        <v>3116336.46</v>
      </c>
      <c r="V232" s="143"/>
      <c r="W232" s="143"/>
      <c r="X232" s="143">
        <v>3116336.46</v>
      </c>
      <c r="Y232" s="142" t="s">
        <v>1480</v>
      </c>
      <c r="Z232" s="139" t="s">
        <v>2144</v>
      </c>
      <c r="AA232" s="139" t="s">
        <v>2248</v>
      </c>
    </row>
    <row r="233" spans="3:27" ht="24">
      <c r="C233" s="139" t="s">
        <v>2304</v>
      </c>
      <c r="D233" s="140" t="s">
        <v>2279</v>
      </c>
      <c r="F233" s="141">
        <v>20609574</v>
      </c>
      <c r="G233" s="140" t="s">
        <v>2060</v>
      </c>
      <c r="H233" s="141">
        <v>38246851.2</v>
      </c>
      <c r="J233" s="140" t="s">
        <v>2031</v>
      </c>
      <c r="K233" s="140" t="s">
        <v>2032</v>
      </c>
      <c r="L233" s="140" t="s">
        <v>1481</v>
      </c>
      <c r="M233" s="142" t="s">
        <v>1983</v>
      </c>
      <c r="N233" s="142" t="s">
        <v>2200</v>
      </c>
      <c r="O233" s="142" t="s">
        <v>2296</v>
      </c>
      <c r="P233" s="143">
        <v>13744132</v>
      </c>
      <c r="Q233" s="143">
        <v>6865442</v>
      </c>
      <c r="R233" s="143"/>
      <c r="S233" s="143">
        <v>20609574</v>
      </c>
      <c r="U233" s="143">
        <v>7251762</v>
      </c>
      <c r="V233" s="143"/>
      <c r="W233" s="143"/>
      <c r="X233" s="143">
        <v>7251762</v>
      </c>
      <c r="Y233" s="142" t="s">
        <v>1587</v>
      </c>
      <c r="Z233" s="139" t="s">
        <v>2144</v>
      </c>
      <c r="AA233" s="139" t="s">
        <v>2248</v>
      </c>
    </row>
    <row r="234" spans="1:27" ht="24">
      <c r="A234" s="145" t="s">
        <v>1482</v>
      </c>
      <c r="B234" s="145" t="s">
        <v>2211</v>
      </c>
      <c r="C234" s="146" t="s">
        <v>2284</v>
      </c>
      <c r="D234" s="145" t="s">
        <v>2364</v>
      </c>
      <c r="F234" s="147">
        <v>3272762.62</v>
      </c>
      <c r="G234" s="145" t="s">
        <v>2060</v>
      </c>
      <c r="H234" s="147">
        <v>3272762.62</v>
      </c>
      <c r="J234" s="145" t="s">
        <v>1483</v>
      </c>
      <c r="K234" s="145" t="s">
        <v>2251</v>
      </c>
      <c r="L234" s="145" t="s">
        <v>1484</v>
      </c>
      <c r="M234" s="148" t="s">
        <v>1485</v>
      </c>
      <c r="N234" s="148" t="s">
        <v>1486</v>
      </c>
      <c r="O234" s="148" t="s">
        <v>1487</v>
      </c>
      <c r="P234" s="149">
        <v>3272762.62</v>
      </c>
      <c r="Q234" s="149"/>
      <c r="R234" s="149"/>
      <c r="S234" s="149">
        <v>3272762.62</v>
      </c>
      <c r="U234" s="149">
        <v>3272762.62</v>
      </c>
      <c r="V234" s="149"/>
      <c r="W234" s="149"/>
      <c r="X234" s="149">
        <v>3272762.62</v>
      </c>
      <c r="Y234" s="148" t="s">
        <v>1488</v>
      </c>
      <c r="Z234" s="146" t="s">
        <v>2257</v>
      </c>
      <c r="AA234" s="146" t="s">
        <v>2126</v>
      </c>
    </row>
    <row r="235" spans="1:27" ht="12">
      <c r="A235" s="145" t="s">
        <v>1489</v>
      </c>
      <c r="B235" s="145" t="s">
        <v>2143</v>
      </c>
      <c r="C235" s="146" t="s">
        <v>2258</v>
      </c>
      <c r="D235" s="145" t="s">
        <v>2279</v>
      </c>
      <c r="F235" s="147">
        <v>7268169</v>
      </c>
      <c r="G235" s="145" t="s">
        <v>2142</v>
      </c>
      <c r="H235" s="147">
        <v>19108023</v>
      </c>
      <c r="J235" s="145"/>
      <c r="K235" s="145"/>
      <c r="L235" s="145"/>
      <c r="M235" s="148"/>
      <c r="N235" s="148"/>
      <c r="O235" s="148"/>
      <c r="P235" s="149"/>
      <c r="Q235" s="149"/>
      <c r="R235" s="149"/>
      <c r="S235" s="149"/>
      <c r="U235" s="149"/>
      <c r="V235" s="149"/>
      <c r="W235" s="149"/>
      <c r="X235" s="149"/>
      <c r="Y235" s="148" t="s">
        <v>2143</v>
      </c>
      <c r="Z235" s="146" t="s">
        <v>2144</v>
      </c>
      <c r="AA235" s="146"/>
    </row>
    <row r="236" spans="1:27" ht="24">
      <c r="A236" s="145" t="s">
        <v>1490</v>
      </c>
      <c r="B236" s="145" t="s">
        <v>2211</v>
      </c>
      <c r="C236" s="146" t="s">
        <v>2248</v>
      </c>
      <c r="D236" s="145" t="s">
        <v>2364</v>
      </c>
      <c r="F236" s="147">
        <v>99096488.94029601</v>
      </c>
      <c r="G236" s="145" t="s">
        <v>2060</v>
      </c>
      <c r="H236" s="147">
        <v>99096488.94029601</v>
      </c>
      <c r="J236" s="145" t="s">
        <v>1491</v>
      </c>
      <c r="K236" s="145" t="s">
        <v>2076</v>
      </c>
      <c r="L236" s="145" t="s">
        <v>1492</v>
      </c>
      <c r="M236" s="148" t="s">
        <v>1493</v>
      </c>
      <c r="N236" s="148"/>
      <c r="O236" s="148"/>
      <c r="P236" s="149">
        <v>300000</v>
      </c>
      <c r="Q236" s="149"/>
      <c r="R236" s="149"/>
      <c r="S236" s="149">
        <v>300000</v>
      </c>
      <c r="U236" s="149">
        <v>300000</v>
      </c>
      <c r="V236" s="149"/>
      <c r="W236" s="149"/>
      <c r="X236" s="149">
        <v>300000</v>
      </c>
      <c r="Y236" s="148" t="s">
        <v>1494</v>
      </c>
      <c r="Z236" s="146" t="s">
        <v>2144</v>
      </c>
      <c r="AA236" s="146" t="s">
        <v>2248</v>
      </c>
    </row>
    <row r="237" spans="10:27" ht="24">
      <c r="J237" s="140" t="s">
        <v>1495</v>
      </c>
      <c r="K237" s="140" t="s">
        <v>2129</v>
      </c>
      <c r="L237" s="140" t="s">
        <v>1496</v>
      </c>
      <c r="M237" s="142" t="s">
        <v>1497</v>
      </c>
      <c r="N237" s="142" t="s">
        <v>1498</v>
      </c>
      <c r="O237" s="142" t="s">
        <v>1499</v>
      </c>
      <c r="P237" s="143">
        <v>311888.5499999998</v>
      </c>
      <c r="Q237" s="143"/>
      <c r="R237" s="143"/>
      <c r="S237" s="143">
        <v>311888.5499999998</v>
      </c>
      <c r="U237" s="143">
        <v>311888.5499999998</v>
      </c>
      <c r="V237" s="143"/>
      <c r="W237" s="143"/>
      <c r="X237" s="143">
        <v>311888.55</v>
      </c>
      <c r="Y237" s="142" t="s">
        <v>1500</v>
      </c>
      <c r="Z237" s="139" t="s">
        <v>2144</v>
      </c>
      <c r="AA237" s="139" t="s">
        <v>2248</v>
      </c>
    </row>
    <row r="238" spans="10:27" ht="24">
      <c r="J238" s="140" t="s">
        <v>1501</v>
      </c>
      <c r="K238" s="140" t="s">
        <v>2251</v>
      </c>
      <c r="L238" s="140" t="s">
        <v>1502</v>
      </c>
      <c r="M238" s="142" t="s">
        <v>1667</v>
      </c>
      <c r="N238" s="142" t="s">
        <v>1503</v>
      </c>
      <c r="O238" s="142" t="s">
        <v>1504</v>
      </c>
      <c r="P238" s="143">
        <v>541681.9299999997</v>
      </c>
      <c r="Q238" s="143"/>
      <c r="R238" s="143"/>
      <c r="S238" s="143">
        <v>541681.9299999997</v>
      </c>
      <c r="U238" s="143">
        <v>541681.9299999997</v>
      </c>
      <c r="V238" s="143"/>
      <c r="W238" s="143"/>
      <c r="X238" s="143">
        <v>541681.9299999997</v>
      </c>
      <c r="Y238" s="142" t="s">
        <v>1505</v>
      </c>
      <c r="Z238" s="139" t="s">
        <v>2144</v>
      </c>
      <c r="AA238" s="139" t="s">
        <v>2259</v>
      </c>
    </row>
    <row r="239" spans="10:27" ht="24">
      <c r="J239" s="140" t="s">
        <v>2031</v>
      </c>
      <c r="K239" s="140" t="s">
        <v>2032</v>
      </c>
      <c r="L239" s="140" t="s">
        <v>1506</v>
      </c>
      <c r="M239" s="142" t="s">
        <v>1507</v>
      </c>
      <c r="N239" s="142" t="s">
        <v>1507</v>
      </c>
      <c r="O239" s="142" t="s">
        <v>1508</v>
      </c>
      <c r="P239" s="143">
        <v>452948.27</v>
      </c>
      <c r="Q239" s="143"/>
      <c r="R239" s="143"/>
      <c r="S239" s="143">
        <v>452948.27</v>
      </c>
      <c r="U239" s="143">
        <v>452948.27</v>
      </c>
      <c r="V239" s="143"/>
      <c r="W239" s="143"/>
      <c r="X239" s="143">
        <v>452948.27</v>
      </c>
      <c r="Y239" s="142" t="s">
        <v>1509</v>
      </c>
      <c r="Z239" s="139" t="s">
        <v>2144</v>
      </c>
      <c r="AA239" s="139" t="s">
        <v>2248</v>
      </c>
    </row>
    <row r="240" spans="10:27" ht="24">
      <c r="J240" s="140" t="s">
        <v>1491</v>
      </c>
      <c r="K240" s="140" t="s">
        <v>2076</v>
      </c>
      <c r="L240" s="140" t="s">
        <v>1510</v>
      </c>
      <c r="M240" s="142" t="s">
        <v>1511</v>
      </c>
      <c r="N240" s="142" t="s">
        <v>1511</v>
      </c>
      <c r="O240" s="142" t="s">
        <v>2180</v>
      </c>
      <c r="P240" s="143">
        <v>23354116</v>
      </c>
      <c r="Q240" s="143"/>
      <c r="R240" s="143"/>
      <c r="S240" s="143"/>
      <c r="U240" s="143">
        <v>23354116</v>
      </c>
      <c r="V240" s="143"/>
      <c r="W240" s="143"/>
      <c r="X240" s="143"/>
      <c r="Y240" s="142" t="s">
        <v>2143</v>
      </c>
      <c r="Z240" s="139" t="s">
        <v>2143</v>
      </c>
      <c r="AA240" s="139"/>
    </row>
    <row r="241" spans="10:27" ht="24">
      <c r="J241" s="140" t="s">
        <v>1491</v>
      </c>
      <c r="K241" s="140" t="s">
        <v>2076</v>
      </c>
      <c r="L241" s="140" t="s">
        <v>1512</v>
      </c>
      <c r="M241" s="142" t="s">
        <v>1703</v>
      </c>
      <c r="N241" s="142" t="s">
        <v>1703</v>
      </c>
      <c r="O241" s="142" t="s">
        <v>1703</v>
      </c>
      <c r="P241" s="143"/>
      <c r="Q241" s="143">
        <v>74135854.19029601</v>
      </c>
      <c r="R241" s="143"/>
      <c r="S241" s="143">
        <v>97489970.19029601</v>
      </c>
      <c r="U241" s="143"/>
      <c r="V241" s="143">
        <v>73534692.08825201</v>
      </c>
      <c r="W241" s="143"/>
      <c r="X241" s="143">
        <v>96888808.08825201</v>
      </c>
      <c r="Y241" s="142" t="s">
        <v>1911</v>
      </c>
      <c r="Z241" s="139" t="s">
        <v>2271</v>
      </c>
      <c r="AA241" s="139" t="s">
        <v>1992</v>
      </c>
    </row>
    <row r="242" spans="3:27" ht="24">
      <c r="C242" s="139" t="s">
        <v>2120</v>
      </c>
      <c r="D242" s="140" t="s">
        <v>2364</v>
      </c>
      <c r="F242" s="141">
        <v>131537035</v>
      </c>
      <c r="G242" s="140" t="s">
        <v>2249</v>
      </c>
      <c r="H242" s="141">
        <v>131537035</v>
      </c>
      <c r="J242" s="140" t="s">
        <v>1513</v>
      </c>
      <c r="K242" s="140" t="s">
        <v>2076</v>
      </c>
      <c r="L242" s="140" t="s">
        <v>1514</v>
      </c>
      <c r="M242" s="142" t="s">
        <v>1515</v>
      </c>
      <c r="N242" s="142" t="s">
        <v>1476</v>
      </c>
      <c r="O242" s="142" t="s">
        <v>2104</v>
      </c>
      <c r="P242" s="143">
        <v>15666166</v>
      </c>
      <c r="Q242" s="143">
        <v>63556655</v>
      </c>
      <c r="R242" s="143"/>
      <c r="S242" s="143">
        <v>79222821</v>
      </c>
      <c r="U242" s="143">
        <v>15666166</v>
      </c>
      <c r="V242" s="143">
        <v>23674749.46</v>
      </c>
      <c r="W242" s="143"/>
      <c r="X242" s="143">
        <v>39340915.46</v>
      </c>
      <c r="Y242" s="142" t="s">
        <v>2157</v>
      </c>
      <c r="Z242" s="139" t="s">
        <v>2144</v>
      </c>
      <c r="AA242" s="139" t="s">
        <v>2182</v>
      </c>
    </row>
    <row r="243" spans="10:27" ht="24">
      <c r="J243" s="140" t="s">
        <v>1516</v>
      </c>
      <c r="K243" s="140" t="s">
        <v>2076</v>
      </c>
      <c r="L243" s="140" t="s">
        <v>1517</v>
      </c>
      <c r="M243" s="142" t="s">
        <v>1515</v>
      </c>
      <c r="N243" s="142" t="s">
        <v>1476</v>
      </c>
      <c r="O243" s="142" t="s">
        <v>2104</v>
      </c>
      <c r="P243" s="143">
        <v>13983021</v>
      </c>
      <c r="Q243" s="143">
        <v>38331193</v>
      </c>
      <c r="R243" s="143"/>
      <c r="S243" s="143">
        <v>52314214</v>
      </c>
      <c r="U243" s="143">
        <v>13983021</v>
      </c>
      <c r="V243" s="143">
        <v>14771406.850000001</v>
      </c>
      <c r="W243" s="143"/>
      <c r="X243" s="143">
        <v>28754427.85</v>
      </c>
      <c r="Y243" s="142" t="s">
        <v>1695</v>
      </c>
      <c r="Z243" s="139" t="s">
        <v>2266</v>
      </c>
      <c r="AA243" s="139" t="s">
        <v>2304</v>
      </c>
    </row>
    <row r="244" spans="3:27" ht="12">
      <c r="C244" s="139" t="s">
        <v>2258</v>
      </c>
      <c r="D244" s="140" t="s">
        <v>2279</v>
      </c>
      <c r="F244" s="141">
        <v>34584205</v>
      </c>
      <c r="G244" s="140" t="s">
        <v>1863</v>
      </c>
      <c r="H244" s="141">
        <v>103459618</v>
      </c>
      <c r="J244" s="140"/>
      <c r="K244" s="140"/>
      <c r="L244" s="140"/>
      <c r="M244" s="142"/>
      <c r="N244" s="142"/>
      <c r="O244" s="142"/>
      <c r="P244" s="143"/>
      <c r="Q244" s="143"/>
      <c r="R244" s="143"/>
      <c r="S244" s="143"/>
      <c r="U244" s="143"/>
      <c r="V244" s="143"/>
      <c r="W244" s="143"/>
      <c r="X244" s="143"/>
      <c r="Y244" s="142" t="s">
        <v>2143</v>
      </c>
      <c r="Z244" s="139" t="s">
        <v>2144</v>
      </c>
      <c r="AA244" s="139"/>
    </row>
    <row r="245" spans="1:27" ht="36">
      <c r="A245" s="145" t="s">
        <v>1518</v>
      </c>
      <c r="B245" s="145" t="s">
        <v>1627</v>
      </c>
      <c r="C245" s="146" t="s">
        <v>2135</v>
      </c>
      <c r="D245" s="145" t="s">
        <v>2364</v>
      </c>
      <c r="F245" s="147">
        <v>43400243</v>
      </c>
      <c r="G245" s="145" t="s">
        <v>2168</v>
      </c>
      <c r="H245" s="147">
        <v>68099969</v>
      </c>
      <c r="J245" s="145" t="s">
        <v>1519</v>
      </c>
      <c r="K245" s="145" t="s">
        <v>2251</v>
      </c>
      <c r="L245" s="145" t="s">
        <v>1520</v>
      </c>
      <c r="M245" s="148" t="s">
        <v>1521</v>
      </c>
      <c r="N245" s="148" t="s">
        <v>1723</v>
      </c>
      <c r="O245" s="148"/>
      <c r="P245" s="149">
        <v>4760755</v>
      </c>
      <c r="Q245" s="149">
        <v>16315086</v>
      </c>
      <c r="R245" s="149"/>
      <c r="S245" s="149">
        <v>21075841</v>
      </c>
      <c r="U245" s="149">
        <v>4760755</v>
      </c>
      <c r="V245" s="149">
        <v>14737090.23</v>
      </c>
      <c r="W245" s="149"/>
      <c r="X245" s="149">
        <v>19497845.23</v>
      </c>
      <c r="Y245" s="148" t="s">
        <v>2109</v>
      </c>
      <c r="Z245" s="146" t="s">
        <v>2257</v>
      </c>
      <c r="AA245" s="146" t="s">
        <v>2290</v>
      </c>
    </row>
    <row r="246" spans="3:27" ht="24">
      <c r="C246" s="139" t="s">
        <v>2284</v>
      </c>
      <c r="D246" s="140" t="s">
        <v>2365</v>
      </c>
      <c r="F246" s="141">
        <v>2423089</v>
      </c>
      <c r="G246" s="140" t="s">
        <v>2249</v>
      </c>
      <c r="H246" s="141">
        <v>2423089</v>
      </c>
      <c r="J246" s="140" t="s">
        <v>1522</v>
      </c>
      <c r="K246" s="140" t="s">
        <v>2129</v>
      </c>
      <c r="L246" s="140" t="s">
        <v>1523</v>
      </c>
      <c r="M246" s="142" t="s">
        <v>1524</v>
      </c>
      <c r="N246" s="142" t="s">
        <v>2053</v>
      </c>
      <c r="O246" s="142" t="s">
        <v>2177</v>
      </c>
      <c r="P246" s="143">
        <v>1343466</v>
      </c>
      <c r="Q246" s="143">
        <v>1079623</v>
      </c>
      <c r="R246" s="143"/>
      <c r="S246" s="143">
        <v>2423089</v>
      </c>
      <c r="U246" s="143">
        <v>1343466</v>
      </c>
      <c r="V246" s="143">
        <v>1079623</v>
      </c>
      <c r="W246" s="143"/>
      <c r="X246" s="143">
        <v>2423089</v>
      </c>
      <c r="Y246" s="142" t="s">
        <v>1525</v>
      </c>
      <c r="Z246" s="139" t="s">
        <v>2266</v>
      </c>
      <c r="AA246" s="139" t="s">
        <v>2126</v>
      </c>
    </row>
    <row r="247" spans="3:27" ht="36">
      <c r="C247" s="139" t="s">
        <v>2284</v>
      </c>
      <c r="D247" s="140" t="s">
        <v>2279</v>
      </c>
      <c r="F247" s="141">
        <v>13267033</v>
      </c>
      <c r="G247" s="140" t="s">
        <v>2249</v>
      </c>
      <c r="H247" s="141">
        <v>13267033</v>
      </c>
      <c r="J247" s="140" t="s">
        <v>1526</v>
      </c>
      <c r="K247" s="140" t="s">
        <v>2251</v>
      </c>
      <c r="L247" s="140" t="s">
        <v>1527</v>
      </c>
      <c r="M247" s="142" t="s">
        <v>1528</v>
      </c>
      <c r="N247" s="142" t="s">
        <v>2053</v>
      </c>
      <c r="O247" s="142" t="s">
        <v>2177</v>
      </c>
      <c r="P247" s="143">
        <v>6056522</v>
      </c>
      <c r="Q247" s="143">
        <v>7210511</v>
      </c>
      <c r="R247" s="143"/>
      <c r="S247" s="143">
        <v>13267033</v>
      </c>
      <c r="U247" s="143">
        <v>6056522</v>
      </c>
      <c r="V247" s="143">
        <v>6048511</v>
      </c>
      <c r="W247" s="143"/>
      <c r="X247" s="143">
        <v>12105033</v>
      </c>
      <c r="Y247" s="142" t="s">
        <v>1529</v>
      </c>
      <c r="Z247" s="139" t="s">
        <v>2257</v>
      </c>
      <c r="AA247" s="139" t="s">
        <v>2258</v>
      </c>
    </row>
    <row r="248" spans="3:27" ht="24">
      <c r="C248" s="139" t="s">
        <v>2304</v>
      </c>
      <c r="D248" s="140" t="s">
        <v>2365</v>
      </c>
      <c r="F248" s="141">
        <v>2118038</v>
      </c>
      <c r="G248" s="140" t="s">
        <v>2127</v>
      </c>
      <c r="H248" s="141">
        <v>5041146</v>
      </c>
      <c r="J248" s="140" t="s">
        <v>1522</v>
      </c>
      <c r="K248" s="140" t="s">
        <v>2129</v>
      </c>
      <c r="L248" s="140" t="s">
        <v>1530</v>
      </c>
      <c r="M248" s="142" t="s">
        <v>1639</v>
      </c>
      <c r="N248" s="142" t="s">
        <v>2082</v>
      </c>
      <c r="O248" s="142" t="s">
        <v>2083</v>
      </c>
      <c r="P248" s="143">
        <v>2118038</v>
      </c>
      <c r="Q248" s="143"/>
      <c r="R248" s="143"/>
      <c r="S248" s="143">
        <v>2118038</v>
      </c>
      <c r="U248" s="143">
        <v>984904</v>
      </c>
      <c r="V248" s="143"/>
      <c r="W248" s="143"/>
      <c r="X248" s="143">
        <v>984904</v>
      </c>
      <c r="Y248" s="142" t="s">
        <v>1851</v>
      </c>
      <c r="Z248" s="139" t="s">
        <v>2144</v>
      </c>
      <c r="AA248" s="139" t="s">
        <v>2248</v>
      </c>
    </row>
    <row r="249" spans="3:27" ht="36">
      <c r="C249" s="139" t="s">
        <v>2304</v>
      </c>
      <c r="D249" s="140" t="s">
        <v>2279</v>
      </c>
      <c r="F249" s="141">
        <v>12098445</v>
      </c>
      <c r="G249" s="140" t="s">
        <v>2127</v>
      </c>
      <c r="H249" s="141">
        <v>50110036</v>
      </c>
      <c r="J249" s="140" t="s">
        <v>1526</v>
      </c>
      <c r="K249" s="140" t="s">
        <v>2251</v>
      </c>
      <c r="L249" s="140" t="s">
        <v>1531</v>
      </c>
      <c r="M249" s="142" t="s">
        <v>2086</v>
      </c>
      <c r="N249" s="142" t="s">
        <v>2082</v>
      </c>
      <c r="O249" s="142" t="s">
        <v>2083</v>
      </c>
      <c r="P249" s="143">
        <v>12098445</v>
      </c>
      <c r="Q249" s="143"/>
      <c r="R249" s="143"/>
      <c r="S249" s="143">
        <v>12098445</v>
      </c>
      <c r="U249" s="143">
        <v>2794978</v>
      </c>
      <c r="V249" s="143"/>
      <c r="W249" s="143"/>
      <c r="X249" s="143">
        <v>2794978</v>
      </c>
      <c r="Y249" s="142" t="s">
        <v>1587</v>
      </c>
      <c r="Z249" s="139" t="s">
        <v>2144</v>
      </c>
      <c r="AA249" s="139" t="s">
        <v>2248</v>
      </c>
    </row>
    <row r="250" spans="1:27" ht="12.75">
      <c r="A250" s="150" t="s">
        <v>1852</v>
      </c>
      <c r="B250" s="150"/>
      <c r="C250" s="150"/>
      <c r="D250" s="150"/>
      <c r="E250" s="150"/>
      <c r="F250" s="151">
        <v>1439214547.610031</v>
      </c>
      <c r="G250" s="150"/>
      <c r="H250" s="151">
        <v>1987477335.4696991</v>
      </c>
      <c r="J250" s="150"/>
      <c r="K250" s="150"/>
      <c r="L250" s="150"/>
      <c r="M250" s="150"/>
      <c r="N250" s="150"/>
      <c r="O250" s="150"/>
      <c r="P250" s="152">
        <v>629127403.146452</v>
      </c>
      <c r="Q250" s="152">
        <v>606094665.4371512</v>
      </c>
      <c r="R250" s="152">
        <v>51621303.937628</v>
      </c>
      <c r="S250" s="152">
        <v>1286843372.5212314</v>
      </c>
      <c r="U250" s="152">
        <v>527407406.647876</v>
      </c>
      <c r="V250" s="152">
        <v>476424975.2411359</v>
      </c>
      <c r="W250" s="152">
        <v>20156037.43</v>
      </c>
      <c r="X250" s="152">
        <v>1023988419.3190123</v>
      </c>
      <c r="Y250" s="150"/>
      <c r="Z250" s="150"/>
      <c r="AA250" s="150"/>
    </row>
    <row r="251" ht="27" customHeight="1"/>
    <row r="252" spans="1:27" ht="16.5">
      <c r="A252" s="132" t="s">
        <v>1532</v>
      </c>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row>
    <row r="254" spans="1:27" ht="24">
      <c r="A254" s="133" t="s">
        <v>1533</v>
      </c>
      <c r="B254" s="133" t="s">
        <v>2211</v>
      </c>
      <c r="C254" s="134" t="s">
        <v>2248</v>
      </c>
      <c r="D254" s="133" t="s">
        <v>2364</v>
      </c>
      <c r="F254" s="135">
        <v>25714818</v>
      </c>
      <c r="G254" s="133" t="s">
        <v>2268</v>
      </c>
      <c r="H254" s="135">
        <v>25714818</v>
      </c>
      <c r="J254" s="133" t="s">
        <v>2031</v>
      </c>
      <c r="K254" s="133" t="s">
        <v>2032</v>
      </c>
      <c r="L254" s="133" t="s">
        <v>1534</v>
      </c>
      <c r="M254" s="137" t="s">
        <v>1667</v>
      </c>
      <c r="N254" s="137" t="s">
        <v>2215</v>
      </c>
      <c r="O254" s="137" t="s">
        <v>1535</v>
      </c>
      <c r="P254" s="138">
        <v>9394119</v>
      </c>
      <c r="Q254" s="138"/>
      <c r="R254" s="138"/>
      <c r="S254" s="138">
        <v>9394119</v>
      </c>
      <c r="U254" s="138">
        <v>9049759</v>
      </c>
      <c r="V254" s="138"/>
      <c r="W254" s="138"/>
      <c r="X254" s="138">
        <v>9049759</v>
      </c>
      <c r="Y254" s="137" t="s">
        <v>1536</v>
      </c>
      <c r="Z254" s="134" t="s">
        <v>2144</v>
      </c>
      <c r="AA254" s="134" t="s">
        <v>2120</v>
      </c>
    </row>
    <row r="255" spans="10:27" ht="24">
      <c r="J255" s="140" t="s">
        <v>1537</v>
      </c>
      <c r="K255" s="140" t="s">
        <v>1887</v>
      </c>
      <c r="L255" s="140" t="s">
        <v>1538</v>
      </c>
      <c r="M255" s="142" t="s">
        <v>1384</v>
      </c>
      <c r="N255" s="142" t="s">
        <v>1385</v>
      </c>
      <c r="O255" s="142" t="s">
        <v>2264</v>
      </c>
      <c r="P255" s="143">
        <v>2783081</v>
      </c>
      <c r="Q255" s="143">
        <v>13537618</v>
      </c>
      <c r="R255" s="143"/>
      <c r="S255" s="143">
        <v>16320699</v>
      </c>
      <c r="U255" s="143">
        <v>2783081</v>
      </c>
      <c r="V255" s="143">
        <v>13387650.57</v>
      </c>
      <c r="W255" s="143"/>
      <c r="X255" s="143">
        <v>16170731.57</v>
      </c>
      <c r="Y255" s="142" t="s">
        <v>1386</v>
      </c>
      <c r="Z255" s="139" t="s">
        <v>2257</v>
      </c>
      <c r="AA255" s="139" t="s">
        <v>2000</v>
      </c>
    </row>
    <row r="256" spans="1:27" ht="24">
      <c r="A256" s="145" t="s">
        <v>1387</v>
      </c>
      <c r="B256" s="145" t="s">
        <v>2211</v>
      </c>
      <c r="C256" s="146" t="s">
        <v>2135</v>
      </c>
      <c r="D256" s="145" t="s">
        <v>2364</v>
      </c>
      <c r="F256" s="147">
        <v>2403677</v>
      </c>
      <c r="G256" s="145" t="s">
        <v>2249</v>
      </c>
      <c r="H256" s="147">
        <v>2403677</v>
      </c>
      <c r="J256" s="145" t="s">
        <v>1388</v>
      </c>
      <c r="K256" s="145" t="s">
        <v>2076</v>
      </c>
      <c r="L256" s="145" t="s">
        <v>1389</v>
      </c>
      <c r="M256" s="148" t="s">
        <v>1787</v>
      </c>
      <c r="N256" s="148" t="s">
        <v>1814</v>
      </c>
      <c r="O256" s="148" t="s">
        <v>1969</v>
      </c>
      <c r="P256" s="149">
        <v>1298884</v>
      </c>
      <c r="Q256" s="149">
        <v>1104793</v>
      </c>
      <c r="R256" s="149"/>
      <c r="S256" s="149">
        <v>2403677</v>
      </c>
      <c r="U256" s="149">
        <v>1298884</v>
      </c>
      <c r="V256" s="149">
        <v>883619.21</v>
      </c>
      <c r="W256" s="149"/>
      <c r="X256" s="149">
        <v>2182503.21</v>
      </c>
      <c r="Y256" s="148" t="s">
        <v>1390</v>
      </c>
      <c r="Z256" s="146" t="s">
        <v>2257</v>
      </c>
      <c r="AA256" s="146" t="s">
        <v>2153</v>
      </c>
    </row>
    <row r="257" spans="3:27" ht="12">
      <c r="C257" s="139" t="s">
        <v>2258</v>
      </c>
      <c r="D257" s="140" t="s">
        <v>2364</v>
      </c>
      <c r="F257" s="141">
        <v>2170299</v>
      </c>
      <c r="G257" s="140" t="s">
        <v>2142</v>
      </c>
      <c r="H257" s="141">
        <v>4080810</v>
      </c>
      <c r="J257" s="140"/>
      <c r="K257" s="140"/>
      <c r="L257" s="140"/>
      <c r="M257" s="142"/>
      <c r="N257" s="142"/>
      <c r="O257" s="142"/>
      <c r="P257" s="143"/>
      <c r="Q257" s="143"/>
      <c r="R257" s="143"/>
      <c r="S257" s="143"/>
      <c r="U257" s="143"/>
      <c r="V257" s="143"/>
      <c r="W257" s="143"/>
      <c r="X257" s="143"/>
      <c r="Y257" s="142" t="s">
        <v>2143</v>
      </c>
      <c r="Z257" s="139" t="s">
        <v>2144</v>
      </c>
      <c r="AA257" s="139"/>
    </row>
    <row r="258" spans="1:27" ht="36">
      <c r="A258" s="145" t="s">
        <v>1391</v>
      </c>
      <c r="B258" s="145" t="s">
        <v>2247</v>
      </c>
      <c r="C258" s="146" t="s">
        <v>2135</v>
      </c>
      <c r="D258" s="145" t="s">
        <v>2364</v>
      </c>
      <c r="F258" s="147">
        <v>15785931.969999999</v>
      </c>
      <c r="G258" s="145" t="s">
        <v>2060</v>
      </c>
      <c r="H258" s="147">
        <v>15785931.969999999</v>
      </c>
      <c r="J258" s="145" t="s">
        <v>1392</v>
      </c>
      <c r="K258" s="145" t="s">
        <v>2076</v>
      </c>
      <c r="L258" s="145" t="s">
        <v>1393</v>
      </c>
      <c r="M258" s="148" t="s">
        <v>1394</v>
      </c>
      <c r="N258" s="148" t="s">
        <v>1395</v>
      </c>
      <c r="O258" s="148" t="s">
        <v>1396</v>
      </c>
      <c r="P258" s="149">
        <v>2641751.45</v>
      </c>
      <c r="Q258" s="149"/>
      <c r="R258" s="149"/>
      <c r="S258" s="149">
        <v>2641751.45</v>
      </c>
      <c r="U258" s="149">
        <v>2641751.45</v>
      </c>
      <c r="V258" s="149"/>
      <c r="W258" s="149"/>
      <c r="X258" s="149">
        <v>2641751.45</v>
      </c>
      <c r="Y258" s="148" t="s">
        <v>1397</v>
      </c>
      <c r="Z258" s="146" t="s">
        <v>1398</v>
      </c>
      <c r="AA258" s="146" t="s">
        <v>2074</v>
      </c>
    </row>
    <row r="259" spans="10:27" ht="24">
      <c r="J259" s="140" t="s">
        <v>1554</v>
      </c>
      <c r="K259" s="140" t="s">
        <v>2032</v>
      </c>
      <c r="L259" s="140" t="s">
        <v>1399</v>
      </c>
      <c r="M259" s="142" t="s">
        <v>1400</v>
      </c>
      <c r="N259" s="142" t="s">
        <v>1713</v>
      </c>
      <c r="O259" s="142" t="s">
        <v>1599</v>
      </c>
      <c r="P259" s="143">
        <v>1950411.52</v>
      </c>
      <c r="Q259" s="143"/>
      <c r="R259" s="143"/>
      <c r="S259" s="143">
        <v>1950411.52</v>
      </c>
      <c r="U259" s="143">
        <v>1950411.52</v>
      </c>
      <c r="V259" s="143"/>
      <c r="W259" s="143"/>
      <c r="X259" s="143">
        <v>1950411.52</v>
      </c>
      <c r="Y259" s="142" t="s">
        <v>1401</v>
      </c>
      <c r="Z259" s="139" t="s">
        <v>2144</v>
      </c>
      <c r="AA259" s="139" t="s">
        <v>1904</v>
      </c>
    </row>
    <row r="260" spans="10:27" ht="24">
      <c r="J260" s="140" t="s">
        <v>1402</v>
      </c>
      <c r="K260" s="140" t="s">
        <v>2076</v>
      </c>
      <c r="L260" s="140" t="s">
        <v>1403</v>
      </c>
      <c r="M260" s="142" t="s">
        <v>1404</v>
      </c>
      <c r="N260" s="142" t="s">
        <v>1405</v>
      </c>
      <c r="O260" s="142" t="s">
        <v>1406</v>
      </c>
      <c r="P260" s="143">
        <v>691702.55</v>
      </c>
      <c r="Q260" s="143">
        <v>10502066.45</v>
      </c>
      <c r="R260" s="143"/>
      <c r="S260" s="143">
        <v>11193769</v>
      </c>
      <c r="U260" s="143">
        <v>691702.55</v>
      </c>
      <c r="V260" s="143">
        <v>10050847.45</v>
      </c>
      <c r="W260" s="143"/>
      <c r="X260" s="143">
        <v>10742550</v>
      </c>
      <c r="Y260" s="142" t="s">
        <v>1807</v>
      </c>
      <c r="Z260" s="139" t="s">
        <v>2266</v>
      </c>
      <c r="AA260" s="139" t="s">
        <v>2304</v>
      </c>
    </row>
    <row r="261" spans="3:27" ht="24">
      <c r="C261" s="139" t="s">
        <v>2135</v>
      </c>
      <c r="D261" s="140" t="s">
        <v>2365</v>
      </c>
      <c r="F261" s="141">
        <v>5111091.66</v>
      </c>
      <c r="G261" s="140" t="s">
        <v>2060</v>
      </c>
      <c r="H261" s="141">
        <v>5111091.66</v>
      </c>
      <c r="J261" s="140" t="s">
        <v>1392</v>
      </c>
      <c r="K261" s="140" t="s">
        <v>2076</v>
      </c>
      <c r="L261" s="140" t="s">
        <v>1407</v>
      </c>
      <c r="M261" s="142" t="s">
        <v>1394</v>
      </c>
      <c r="N261" s="142" t="s">
        <v>1395</v>
      </c>
      <c r="O261" s="142" t="s">
        <v>1396</v>
      </c>
      <c r="P261" s="143">
        <v>3025736.12</v>
      </c>
      <c r="Q261" s="143"/>
      <c r="R261" s="143"/>
      <c r="S261" s="143">
        <v>3025736.12</v>
      </c>
      <c r="U261" s="143">
        <v>3025736.12</v>
      </c>
      <c r="V261" s="143"/>
      <c r="W261" s="143"/>
      <c r="X261" s="143">
        <v>3025736.12</v>
      </c>
      <c r="Y261" s="142" t="s">
        <v>1408</v>
      </c>
      <c r="Z261" s="139" t="s">
        <v>1398</v>
      </c>
      <c r="AA261" s="139" t="s">
        <v>2292</v>
      </c>
    </row>
    <row r="262" spans="10:27" ht="24">
      <c r="J262" s="140" t="s">
        <v>1554</v>
      </c>
      <c r="K262" s="140" t="s">
        <v>2032</v>
      </c>
      <c r="L262" s="140" t="s">
        <v>1409</v>
      </c>
      <c r="M262" s="142" t="s">
        <v>1400</v>
      </c>
      <c r="N262" s="142" t="s">
        <v>1713</v>
      </c>
      <c r="O262" s="142" t="s">
        <v>1410</v>
      </c>
      <c r="P262" s="143">
        <v>2085355.54</v>
      </c>
      <c r="Q262" s="143"/>
      <c r="R262" s="143"/>
      <c r="S262" s="143">
        <v>2085355.54</v>
      </c>
      <c r="U262" s="143">
        <v>2085355.54</v>
      </c>
      <c r="V262" s="143"/>
      <c r="W262" s="143"/>
      <c r="X262" s="143">
        <v>2085355.54</v>
      </c>
      <c r="Y262" s="142" t="s">
        <v>2190</v>
      </c>
      <c r="Z262" s="139" t="s">
        <v>2257</v>
      </c>
      <c r="AA262" s="139" t="s">
        <v>2135</v>
      </c>
    </row>
    <row r="263" spans="3:27" ht="24">
      <c r="C263" s="139" t="s">
        <v>2135</v>
      </c>
      <c r="D263" s="140" t="s">
        <v>2279</v>
      </c>
      <c r="F263" s="141">
        <v>5299074.16</v>
      </c>
      <c r="G263" s="140" t="s">
        <v>2060</v>
      </c>
      <c r="H263" s="141">
        <v>5299074.16</v>
      </c>
      <c r="J263" s="140" t="s">
        <v>1392</v>
      </c>
      <c r="K263" s="140" t="s">
        <v>2076</v>
      </c>
      <c r="L263" s="140" t="s">
        <v>1411</v>
      </c>
      <c r="M263" s="142" t="s">
        <v>1394</v>
      </c>
      <c r="N263" s="142" t="s">
        <v>1395</v>
      </c>
      <c r="O263" s="142" t="s">
        <v>1396</v>
      </c>
      <c r="P263" s="143">
        <v>1084486.16</v>
      </c>
      <c r="Q263" s="143"/>
      <c r="R263" s="143"/>
      <c r="S263" s="143">
        <v>1084486.16</v>
      </c>
      <c r="U263" s="143">
        <v>1084486.16</v>
      </c>
      <c r="V263" s="143"/>
      <c r="W263" s="143"/>
      <c r="X263" s="143">
        <v>1084486.16</v>
      </c>
      <c r="Y263" s="142" t="s">
        <v>1412</v>
      </c>
      <c r="Z263" s="139" t="s">
        <v>2303</v>
      </c>
      <c r="AA263" s="139" t="s">
        <v>2135</v>
      </c>
    </row>
    <row r="264" spans="10:27" ht="24">
      <c r="J264" s="140" t="s">
        <v>1554</v>
      </c>
      <c r="K264" s="140" t="s">
        <v>2032</v>
      </c>
      <c r="L264" s="140" t="s">
        <v>1413</v>
      </c>
      <c r="M264" s="142" t="s">
        <v>1400</v>
      </c>
      <c r="N264" s="142" t="s">
        <v>1713</v>
      </c>
      <c r="O264" s="142" t="s">
        <v>1969</v>
      </c>
      <c r="P264" s="143">
        <v>1204977</v>
      </c>
      <c r="Q264" s="143">
        <v>3009611</v>
      </c>
      <c r="R264" s="143"/>
      <c r="S264" s="143">
        <v>4214588</v>
      </c>
      <c r="U264" s="143">
        <v>1204977</v>
      </c>
      <c r="V264" s="143">
        <v>3009611</v>
      </c>
      <c r="W264" s="143"/>
      <c r="X264" s="143">
        <v>4214588</v>
      </c>
      <c r="Y264" s="142" t="s">
        <v>2175</v>
      </c>
      <c r="Z264" s="139" t="s">
        <v>2257</v>
      </c>
      <c r="AA264" s="139" t="s">
        <v>2120</v>
      </c>
    </row>
    <row r="265" spans="3:27" ht="24">
      <c r="C265" s="139" t="s">
        <v>2304</v>
      </c>
      <c r="D265" s="140" t="s">
        <v>2365</v>
      </c>
      <c r="F265" s="141">
        <v>6060293</v>
      </c>
      <c r="G265" s="140" t="s">
        <v>2127</v>
      </c>
      <c r="H265" s="141">
        <v>14014326</v>
      </c>
      <c r="J265" s="140" t="s">
        <v>1554</v>
      </c>
      <c r="K265" s="140" t="s">
        <v>2032</v>
      </c>
      <c r="L265" s="140" t="s">
        <v>1414</v>
      </c>
      <c r="M265" s="142" t="s">
        <v>1415</v>
      </c>
      <c r="N265" s="142" t="s">
        <v>2200</v>
      </c>
      <c r="O265" s="142" t="s">
        <v>2296</v>
      </c>
      <c r="P265" s="143">
        <v>6060293</v>
      </c>
      <c r="Q265" s="143"/>
      <c r="R265" s="143"/>
      <c r="S265" s="143">
        <v>6060293</v>
      </c>
      <c r="U265" s="143">
        <v>3268831.54</v>
      </c>
      <c r="V265" s="143"/>
      <c r="W265" s="143"/>
      <c r="X265" s="143">
        <v>3268831.54</v>
      </c>
      <c r="Y265" s="142" t="s">
        <v>1848</v>
      </c>
      <c r="Z265" s="139" t="s">
        <v>2271</v>
      </c>
      <c r="AA265" s="139" t="s">
        <v>2259</v>
      </c>
    </row>
    <row r="266" spans="3:27" ht="24">
      <c r="C266" s="139" t="s">
        <v>2258</v>
      </c>
      <c r="D266" s="140" t="s">
        <v>2364</v>
      </c>
      <c r="F266" s="141">
        <v>9501866</v>
      </c>
      <c r="G266" s="140" t="s">
        <v>2142</v>
      </c>
      <c r="H266" s="141">
        <v>26267794</v>
      </c>
      <c r="J266" s="140" t="s">
        <v>1402</v>
      </c>
      <c r="K266" s="140" t="s">
        <v>2076</v>
      </c>
      <c r="L266" s="140" t="s">
        <v>1416</v>
      </c>
      <c r="M266" s="142" t="s">
        <v>1417</v>
      </c>
      <c r="N266" s="142"/>
      <c r="O266" s="142"/>
      <c r="P266" s="143">
        <v>7688768</v>
      </c>
      <c r="Q266" s="143"/>
      <c r="R266" s="143"/>
      <c r="S266" s="143">
        <v>7688768</v>
      </c>
      <c r="U266" s="143"/>
      <c r="V266" s="143"/>
      <c r="W266" s="143"/>
      <c r="X266" s="143"/>
      <c r="Y266" s="142" t="s">
        <v>2143</v>
      </c>
      <c r="Z266" s="139" t="s">
        <v>2144</v>
      </c>
      <c r="AA266" s="139"/>
    </row>
    <row r="267" spans="3:27" ht="12">
      <c r="C267" s="139" t="s">
        <v>2258</v>
      </c>
      <c r="D267" s="140" t="s">
        <v>2279</v>
      </c>
      <c r="F267" s="141">
        <v>4379037</v>
      </c>
      <c r="G267" s="140" t="s">
        <v>2142</v>
      </c>
      <c r="H267" s="141">
        <v>9833163</v>
      </c>
      <c r="J267" s="140"/>
      <c r="K267" s="140"/>
      <c r="L267" s="140"/>
      <c r="M267" s="142"/>
      <c r="N267" s="142"/>
      <c r="O267" s="142"/>
      <c r="P267" s="143"/>
      <c r="Q267" s="143"/>
      <c r="R267" s="143"/>
      <c r="S267" s="143"/>
      <c r="U267" s="143"/>
      <c r="V267" s="143"/>
      <c r="W267" s="143"/>
      <c r="X267" s="143"/>
      <c r="Y267" s="142" t="s">
        <v>2143</v>
      </c>
      <c r="Z267" s="139" t="s">
        <v>2144</v>
      </c>
      <c r="AA267" s="139"/>
    </row>
    <row r="268" spans="1:27" ht="12">
      <c r="A268" s="145" t="s">
        <v>1418</v>
      </c>
      <c r="B268" s="145" t="s">
        <v>1419</v>
      </c>
      <c r="C268" s="146" t="s">
        <v>2292</v>
      </c>
      <c r="D268" s="145" t="s">
        <v>2279</v>
      </c>
      <c r="F268" s="147">
        <v>23021005</v>
      </c>
      <c r="G268" s="145" t="s">
        <v>2249</v>
      </c>
      <c r="H268" s="147">
        <v>23021005</v>
      </c>
      <c r="J268" s="145" t="s">
        <v>1420</v>
      </c>
      <c r="K268" s="145" t="s">
        <v>1421</v>
      </c>
      <c r="L268" s="145" t="s">
        <v>1422</v>
      </c>
      <c r="M268" s="148" t="s">
        <v>1819</v>
      </c>
      <c r="N268" s="148" t="s">
        <v>1762</v>
      </c>
      <c r="O268" s="148" t="s">
        <v>2277</v>
      </c>
      <c r="P268" s="149">
        <v>2818000</v>
      </c>
      <c r="Q268" s="149">
        <v>1754028</v>
      </c>
      <c r="R268" s="149"/>
      <c r="S268" s="149">
        <v>4572028</v>
      </c>
      <c r="U268" s="149">
        <v>2818000</v>
      </c>
      <c r="V268" s="149">
        <v>1179328.25</v>
      </c>
      <c r="W268" s="149"/>
      <c r="X268" s="149">
        <v>3997328.25</v>
      </c>
      <c r="Y268" s="148" t="s">
        <v>1582</v>
      </c>
      <c r="Z268" s="146" t="s">
        <v>2271</v>
      </c>
      <c r="AA268" s="146" t="s">
        <v>2120</v>
      </c>
    </row>
    <row r="269" spans="10:27" ht="36">
      <c r="J269" s="140" t="s">
        <v>1423</v>
      </c>
      <c r="K269" s="140" t="s">
        <v>1421</v>
      </c>
      <c r="L269" s="140" t="s">
        <v>1424</v>
      </c>
      <c r="M269" s="142" t="s">
        <v>2217</v>
      </c>
      <c r="N269" s="142" t="s">
        <v>1762</v>
      </c>
      <c r="O269" s="142" t="s">
        <v>2277</v>
      </c>
      <c r="P269" s="143">
        <v>8784427</v>
      </c>
      <c r="Q269" s="143">
        <v>9664550</v>
      </c>
      <c r="R269" s="143"/>
      <c r="S269" s="143">
        <v>18448977</v>
      </c>
      <c r="U269" s="143">
        <v>8784427</v>
      </c>
      <c r="V269" s="143">
        <v>3393918</v>
      </c>
      <c r="W269" s="143"/>
      <c r="X269" s="143">
        <v>12178345</v>
      </c>
      <c r="Y269" s="142" t="s">
        <v>1425</v>
      </c>
      <c r="Z269" s="139" t="s">
        <v>2257</v>
      </c>
      <c r="AA269" s="139" t="s">
        <v>2126</v>
      </c>
    </row>
    <row r="270" spans="3:27" ht="24">
      <c r="C270" s="139" t="s">
        <v>2304</v>
      </c>
      <c r="D270" s="140" t="s">
        <v>2365</v>
      </c>
      <c r="F270" s="141">
        <v>22830561.965672</v>
      </c>
      <c r="G270" s="140" t="s">
        <v>2127</v>
      </c>
      <c r="H270" s="141">
        <v>48877297.271672</v>
      </c>
      <c r="J270" s="140" t="s">
        <v>1426</v>
      </c>
      <c r="K270" s="140" t="s">
        <v>2076</v>
      </c>
      <c r="L270" s="140" t="s">
        <v>1427</v>
      </c>
      <c r="M270" s="142" t="s">
        <v>1428</v>
      </c>
      <c r="N270" s="142" t="s">
        <v>2082</v>
      </c>
      <c r="O270" s="142" t="s">
        <v>2083</v>
      </c>
      <c r="P270" s="143">
        <v>7383274.7472</v>
      </c>
      <c r="Q270" s="143"/>
      <c r="R270" s="143"/>
      <c r="S270" s="143">
        <v>7383274.7472</v>
      </c>
      <c r="U270" s="143">
        <v>2809966.17</v>
      </c>
      <c r="V270" s="143"/>
      <c r="W270" s="143"/>
      <c r="X270" s="143">
        <v>2809966.17</v>
      </c>
      <c r="Y270" s="142" t="s">
        <v>1480</v>
      </c>
      <c r="Z270" s="139" t="s">
        <v>2144</v>
      </c>
      <c r="AA270" s="139" t="s">
        <v>2248</v>
      </c>
    </row>
    <row r="271" spans="10:27" ht="24">
      <c r="J271" s="140" t="s">
        <v>1429</v>
      </c>
      <c r="K271" s="140" t="s">
        <v>2076</v>
      </c>
      <c r="L271" s="140" t="s">
        <v>1430</v>
      </c>
      <c r="M271" s="142" t="s">
        <v>1428</v>
      </c>
      <c r="N271" s="142" t="s">
        <v>2082</v>
      </c>
      <c r="O271" s="142" t="s">
        <v>2083</v>
      </c>
      <c r="P271" s="143">
        <v>15447287.218472</v>
      </c>
      <c r="Q271" s="143"/>
      <c r="R271" s="143"/>
      <c r="S271" s="143">
        <v>15447287.218472</v>
      </c>
      <c r="U271" s="143">
        <v>7047587.27</v>
      </c>
      <c r="V271" s="143"/>
      <c r="W271" s="143"/>
      <c r="X271" s="143">
        <v>7047587.27</v>
      </c>
      <c r="Y271" s="142" t="s">
        <v>2203</v>
      </c>
      <c r="Z271" s="139" t="s">
        <v>2144</v>
      </c>
      <c r="AA271" s="139" t="s">
        <v>2259</v>
      </c>
    </row>
    <row r="272" spans="1:27" ht="12">
      <c r="A272" s="145" t="s">
        <v>1431</v>
      </c>
      <c r="B272" s="145" t="s">
        <v>2211</v>
      </c>
      <c r="C272" s="146" t="s">
        <v>2248</v>
      </c>
      <c r="D272" s="145" t="s">
        <v>2364</v>
      </c>
      <c r="F272" s="147">
        <v>28835307</v>
      </c>
      <c r="G272" s="145" t="s">
        <v>2249</v>
      </c>
      <c r="H272" s="147">
        <v>28835307</v>
      </c>
      <c r="J272" s="145" t="s">
        <v>1432</v>
      </c>
      <c r="K272" s="145" t="s">
        <v>1887</v>
      </c>
      <c r="L272" s="145" t="s">
        <v>1433</v>
      </c>
      <c r="M272" s="148" t="s">
        <v>1741</v>
      </c>
      <c r="N272" s="148" t="s">
        <v>2048</v>
      </c>
      <c r="O272" s="148" t="s">
        <v>1892</v>
      </c>
      <c r="P272" s="149">
        <v>13574098</v>
      </c>
      <c r="Q272" s="149">
        <v>15261209</v>
      </c>
      <c r="R272" s="149"/>
      <c r="S272" s="149">
        <v>28835307</v>
      </c>
      <c r="U272" s="149">
        <v>13574098</v>
      </c>
      <c r="V272" s="149">
        <v>15261209</v>
      </c>
      <c r="W272" s="149"/>
      <c r="X272" s="149">
        <v>28835307</v>
      </c>
      <c r="Y272" s="148" t="s">
        <v>1434</v>
      </c>
      <c r="Z272" s="146" t="s">
        <v>2144</v>
      </c>
      <c r="AA272" s="146" t="s">
        <v>2000</v>
      </c>
    </row>
    <row r="273" spans="1:27" ht="24">
      <c r="A273" s="145" t="s">
        <v>1435</v>
      </c>
      <c r="B273" s="145" t="s">
        <v>2211</v>
      </c>
      <c r="C273" s="146" t="s">
        <v>2259</v>
      </c>
      <c r="D273" s="145" t="s">
        <v>2364</v>
      </c>
      <c r="F273" s="147">
        <v>8521207</v>
      </c>
      <c r="G273" s="145" t="s">
        <v>2249</v>
      </c>
      <c r="H273" s="147">
        <v>8521207</v>
      </c>
      <c r="J273" s="145" t="s">
        <v>1436</v>
      </c>
      <c r="K273" s="145" t="s">
        <v>2112</v>
      </c>
      <c r="L273" s="145" t="s">
        <v>1437</v>
      </c>
      <c r="M273" s="148" t="s">
        <v>1438</v>
      </c>
      <c r="N273" s="148" t="s">
        <v>1769</v>
      </c>
      <c r="O273" s="148" t="s">
        <v>2044</v>
      </c>
      <c r="P273" s="149">
        <v>3482636</v>
      </c>
      <c r="Q273" s="149">
        <v>5038571</v>
      </c>
      <c r="R273" s="149"/>
      <c r="S273" s="149">
        <v>8521207</v>
      </c>
      <c r="U273" s="149">
        <v>3482636</v>
      </c>
      <c r="V273" s="149">
        <v>5027432.83</v>
      </c>
      <c r="W273" s="149"/>
      <c r="X273" s="149">
        <v>8510068.83</v>
      </c>
      <c r="Y273" s="148" t="s">
        <v>1439</v>
      </c>
      <c r="Z273" s="146" t="s">
        <v>2282</v>
      </c>
      <c r="AA273" s="146" t="s">
        <v>2283</v>
      </c>
    </row>
    <row r="274" spans="3:27" ht="24">
      <c r="C274" s="139" t="s">
        <v>2304</v>
      </c>
      <c r="D274" s="140" t="s">
        <v>2365</v>
      </c>
      <c r="F274" s="141">
        <v>15488037.095600002</v>
      </c>
      <c r="G274" s="140" t="s">
        <v>2127</v>
      </c>
      <c r="H274" s="141">
        <v>33980283.712400004</v>
      </c>
      <c r="J274" s="140" t="s">
        <v>1440</v>
      </c>
      <c r="K274" s="140" t="s">
        <v>2076</v>
      </c>
      <c r="L274" s="140" t="s">
        <v>1441</v>
      </c>
      <c r="M274" s="142" t="s">
        <v>1791</v>
      </c>
      <c r="N274" s="142" t="s">
        <v>2115</v>
      </c>
      <c r="O274" s="142" t="s">
        <v>1442</v>
      </c>
      <c r="P274" s="143">
        <v>9046703.97</v>
      </c>
      <c r="Q274" s="143"/>
      <c r="R274" s="143"/>
      <c r="S274" s="143">
        <v>9046703.97</v>
      </c>
      <c r="U274" s="143">
        <v>2373295.74</v>
      </c>
      <c r="V274" s="143"/>
      <c r="W274" s="143"/>
      <c r="X274" s="143">
        <v>2373295.74</v>
      </c>
      <c r="Y274" s="142" t="s">
        <v>1841</v>
      </c>
      <c r="Z274" s="139" t="s">
        <v>2144</v>
      </c>
      <c r="AA274" s="139" t="s">
        <v>2248</v>
      </c>
    </row>
    <row r="275" spans="10:27" ht="24">
      <c r="J275" s="140" t="s">
        <v>1443</v>
      </c>
      <c r="K275" s="140" t="s">
        <v>2076</v>
      </c>
      <c r="L275" s="140" t="s">
        <v>1444</v>
      </c>
      <c r="M275" s="142" t="s">
        <v>1791</v>
      </c>
      <c r="N275" s="142" t="s">
        <v>2115</v>
      </c>
      <c r="O275" s="142" t="s">
        <v>2116</v>
      </c>
      <c r="P275" s="143">
        <v>6441333.1256</v>
      </c>
      <c r="Q275" s="143"/>
      <c r="R275" s="143"/>
      <c r="S275" s="143">
        <v>6441333.1256</v>
      </c>
      <c r="U275" s="143">
        <v>4457765.96</v>
      </c>
      <c r="V275" s="143"/>
      <c r="W275" s="143"/>
      <c r="X275" s="143">
        <v>4457765.96</v>
      </c>
      <c r="Y275" s="142" t="s">
        <v>1841</v>
      </c>
      <c r="Z275" s="139" t="s">
        <v>2144</v>
      </c>
      <c r="AA275" s="139" t="s">
        <v>2248</v>
      </c>
    </row>
    <row r="276" spans="3:27" ht="12">
      <c r="C276" s="139" t="s">
        <v>2258</v>
      </c>
      <c r="D276" s="140" t="s">
        <v>2364</v>
      </c>
      <c r="F276" s="141">
        <v>21730329.6132</v>
      </c>
      <c r="G276" s="140" t="s">
        <v>1863</v>
      </c>
      <c r="H276" s="141">
        <v>55199310.927600004</v>
      </c>
      <c r="J276" s="140"/>
      <c r="K276" s="140"/>
      <c r="L276" s="140"/>
      <c r="M276" s="142"/>
      <c r="N276" s="142"/>
      <c r="O276" s="142"/>
      <c r="P276" s="143"/>
      <c r="Q276" s="143"/>
      <c r="R276" s="143"/>
      <c r="S276" s="143"/>
      <c r="U276" s="143"/>
      <c r="V276" s="143"/>
      <c r="W276" s="143"/>
      <c r="X276" s="143"/>
      <c r="Y276" s="142" t="s">
        <v>2143</v>
      </c>
      <c r="Z276" s="139" t="s">
        <v>2144</v>
      </c>
      <c r="AA276" s="139"/>
    </row>
    <row r="277" spans="1:27" ht="48">
      <c r="A277" s="145" t="s">
        <v>1445</v>
      </c>
      <c r="B277" s="145" t="s">
        <v>2247</v>
      </c>
      <c r="C277" s="146" t="s">
        <v>2259</v>
      </c>
      <c r="D277" s="145" t="s">
        <v>2364</v>
      </c>
      <c r="F277" s="147">
        <v>3583871</v>
      </c>
      <c r="G277" s="145" t="s">
        <v>2268</v>
      </c>
      <c r="H277" s="147">
        <v>3583871</v>
      </c>
      <c r="J277" s="145" t="s">
        <v>1446</v>
      </c>
      <c r="K277" s="145" t="s">
        <v>2129</v>
      </c>
      <c r="L277" s="145" t="s">
        <v>1447</v>
      </c>
      <c r="M277" s="148" t="s">
        <v>1754</v>
      </c>
      <c r="N277" s="148" t="s">
        <v>1957</v>
      </c>
      <c r="O277" s="148" t="s">
        <v>1535</v>
      </c>
      <c r="P277" s="149">
        <v>1767359.12</v>
      </c>
      <c r="Q277" s="149"/>
      <c r="R277" s="149"/>
      <c r="S277" s="149">
        <v>1767359.12</v>
      </c>
      <c r="U277" s="149">
        <v>1767359.1199999999</v>
      </c>
      <c r="V277" s="149"/>
      <c r="W277" s="149"/>
      <c r="X277" s="149">
        <v>1767359.1199999999</v>
      </c>
      <c r="Y277" s="148" t="s">
        <v>1448</v>
      </c>
      <c r="Z277" s="146" t="s">
        <v>2144</v>
      </c>
      <c r="AA277" s="146" t="s">
        <v>2120</v>
      </c>
    </row>
    <row r="278" spans="10:27" ht="36">
      <c r="J278" s="140" t="s">
        <v>1449</v>
      </c>
      <c r="K278" s="140" t="s">
        <v>2076</v>
      </c>
      <c r="L278" s="140" t="s">
        <v>1450</v>
      </c>
      <c r="M278" s="142" t="s">
        <v>1451</v>
      </c>
      <c r="N278" s="142" t="s">
        <v>1385</v>
      </c>
      <c r="O278" s="142" t="s">
        <v>2180</v>
      </c>
      <c r="P278" s="143">
        <v>512141.87999999995</v>
      </c>
      <c r="Q278" s="143">
        <v>1304370</v>
      </c>
      <c r="R278" s="143"/>
      <c r="S278" s="143">
        <v>1816511.88</v>
      </c>
      <c r="U278" s="143">
        <v>512141.87999999995</v>
      </c>
      <c r="V278" s="143">
        <v>1287448.0000000002</v>
      </c>
      <c r="W278" s="143"/>
      <c r="X278" s="143">
        <v>1799589.8800000001</v>
      </c>
      <c r="Y278" s="142" t="s">
        <v>1452</v>
      </c>
      <c r="Z278" s="139" t="s">
        <v>2282</v>
      </c>
      <c r="AA278" s="139" t="s">
        <v>2304</v>
      </c>
    </row>
    <row r="279" spans="1:27" ht="24">
      <c r="A279" s="145" t="s">
        <v>1453</v>
      </c>
      <c r="B279" s="145" t="s">
        <v>2211</v>
      </c>
      <c r="C279" s="146" t="s">
        <v>2259</v>
      </c>
      <c r="D279" s="145" t="s">
        <v>2364</v>
      </c>
      <c r="F279" s="147">
        <v>36224962</v>
      </c>
      <c r="G279" s="145" t="s">
        <v>2154</v>
      </c>
      <c r="H279" s="147">
        <v>50578580</v>
      </c>
      <c r="J279" s="145" t="s">
        <v>2031</v>
      </c>
      <c r="K279" s="145" t="s">
        <v>2032</v>
      </c>
      <c r="L279" s="145" t="s">
        <v>1454</v>
      </c>
      <c r="M279" s="148" t="s">
        <v>1741</v>
      </c>
      <c r="N279" s="148" t="s">
        <v>2215</v>
      </c>
      <c r="O279" s="148" t="s">
        <v>2156</v>
      </c>
      <c r="P279" s="149">
        <v>11465129</v>
      </c>
      <c r="Q279" s="149">
        <v>15252732</v>
      </c>
      <c r="R279" s="149">
        <v>9507101</v>
      </c>
      <c r="S279" s="149">
        <v>36224962</v>
      </c>
      <c r="U279" s="149">
        <v>11465129</v>
      </c>
      <c r="V279" s="149">
        <v>15252732</v>
      </c>
      <c r="W279" s="149">
        <v>5236267</v>
      </c>
      <c r="X279" s="149">
        <v>31954128</v>
      </c>
      <c r="Y279" s="148" t="s">
        <v>1455</v>
      </c>
      <c r="Z279" s="146" t="s">
        <v>2257</v>
      </c>
      <c r="AA279" s="146" t="s">
        <v>1456</v>
      </c>
    </row>
    <row r="280" spans="3:27" ht="24">
      <c r="C280" s="139" t="s">
        <v>2120</v>
      </c>
      <c r="D280" s="140" t="s">
        <v>2364</v>
      </c>
      <c r="F280" s="141">
        <v>32980666</v>
      </c>
      <c r="G280" s="140" t="s">
        <v>2060</v>
      </c>
      <c r="H280" s="141">
        <v>32980666</v>
      </c>
      <c r="J280" s="140" t="s">
        <v>2031</v>
      </c>
      <c r="K280" s="140" t="s">
        <v>2032</v>
      </c>
      <c r="L280" s="140" t="s">
        <v>1457</v>
      </c>
      <c r="M280" s="142" t="s">
        <v>1458</v>
      </c>
      <c r="N280" s="142" t="s">
        <v>1877</v>
      </c>
      <c r="O280" s="142" t="s">
        <v>2124</v>
      </c>
      <c r="P280" s="143">
        <v>14369743</v>
      </c>
      <c r="Q280" s="143">
        <v>11427112</v>
      </c>
      <c r="R280" s="143"/>
      <c r="S280" s="143">
        <v>25796855</v>
      </c>
      <c r="U280" s="143">
        <v>14369743</v>
      </c>
      <c r="V280" s="143">
        <v>3071021</v>
      </c>
      <c r="W280" s="143"/>
      <c r="X280" s="143">
        <v>17440764</v>
      </c>
      <c r="Y280" s="142" t="s">
        <v>1459</v>
      </c>
      <c r="Z280" s="139" t="s">
        <v>2266</v>
      </c>
      <c r="AA280" s="139" t="s">
        <v>2304</v>
      </c>
    </row>
    <row r="281" spans="3:27" ht="24">
      <c r="C281" s="139" t="s">
        <v>2126</v>
      </c>
      <c r="D281" s="140" t="s">
        <v>2279</v>
      </c>
      <c r="F281" s="141">
        <v>5455745</v>
      </c>
      <c r="G281" s="140" t="s">
        <v>2127</v>
      </c>
      <c r="H281" s="141">
        <v>7871598</v>
      </c>
      <c r="J281" s="140" t="s">
        <v>2031</v>
      </c>
      <c r="K281" s="140" t="s">
        <v>2032</v>
      </c>
      <c r="L281" s="140" t="s">
        <v>1460</v>
      </c>
      <c r="M281" s="142" t="s">
        <v>1461</v>
      </c>
      <c r="N281" s="142" t="s">
        <v>1827</v>
      </c>
      <c r="O281" s="142" t="s">
        <v>1828</v>
      </c>
      <c r="P281" s="143">
        <v>5455745</v>
      </c>
      <c r="Q281" s="143"/>
      <c r="R281" s="143"/>
      <c r="S281" s="143">
        <v>5455745</v>
      </c>
      <c r="U281" s="143">
        <v>5080655</v>
      </c>
      <c r="V281" s="143"/>
      <c r="W281" s="143"/>
      <c r="X281" s="143">
        <v>5080655</v>
      </c>
      <c r="Y281" s="142" t="s">
        <v>2102</v>
      </c>
      <c r="Z281" s="139" t="s">
        <v>2266</v>
      </c>
      <c r="AA281" s="139" t="s">
        <v>2135</v>
      </c>
    </row>
    <row r="282" spans="1:27" ht="36">
      <c r="A282" s="145" t="s">
        <v>1462</v>
      </c>
      <c r="B282" s="145" t="s">
        <v>2211</v>
      </c>
      <c r="C282" s="146" t="s">
        <v>2259</v>
      </c>
      <c r="D282" s="145" t="s">
        <v>2364</v>
      </c>
      <c r="F282" s="147">
        <v>87498690</v>
      </c>
      <c r="G282" s="145" t="s">
        <v>2268</v>
      </c>
      <c r="H282" s="147">
        <v>140244593</v>
      </c>
      <c r="J282" s="145" t="s">
        <v>1463</v>
      </c>
      <c r="K282" s="145" t="s">
        <v>2129</v>
      </c>
      <c r="L282" s="145" t="s">
        <v>1309</v>
      </c>
      <c r="M282" s="148" t="s">
        <v>1310</v>
      </c>
      <c r="N282" s="148" t="s">
        <v>1835</v>
      </c>
      <c r="O282" s="148" t="s">
        <v>1935</v>
      </c>
      <c r="P282" s="149">
        <v>14698774</v>
      </c>
      <c r="Q282" s="149">
        <v>33785708</v>
      </c>
      <c r="R282" s="149">
        <v>31305014</v>
      </c>
      <c r="S282" s="149">
        <v>79789496</v>
      </c>
      <c r="U282" s="149">
        <v>14698774</v>
      </c>
      <c r="V282" s="149">
        <v>33785708</v>
      </c>
      <c r="W282" s="149">
        <v>10738479.279999994</v>
      </c>
      <c r="X282" s="149">
        <v>59222961.279999994</v>
      </c>
      <c r="Y282" s="148" t="s">
        <v>2306</v>
      </c>
      <c r="Z282" s="146" t="s">
        <v>2266</v>
      </c>
      <c r="AA282" s="146" t="s">
        <v>1311</v>
      </c>
    </row>
    <row r="283" spans="10:27" ht="24">
      <c r="J283" s="140" t="s">
        <v>1312</v>
      </c>
      <c r="K283" s="140" t="s">
        <v>2076</v>
      </c>
      <c r="L283" s="140" t="s">
        <v>1313</v>
      </c>
      <c r="M283" s="142" t="s">
        <v>1415</v>
      </c>
      <c r="N283" s="142" t="s">
        <v>2095</v>
      </c>
      <c r="O283" s="142" t="s">
        <v>2096</v>
      </c>
      <c r="P283" s="143"/>
      <c r="Q283" s="143"/>
      <c r="R283" s="143">
        <v>7709194</v>
      </c>
      <c r="S283" s="143">
        <v>7709194</v>
      </c>
      <c r="U283" s="143"/>
      <c r="V283" s="143"/>
      <c r="W283" s="143">
        <v>2813656</v>
      </c>
      <c r="X283" s="143">
        <v>2813656</v>
      </c>
      <c r="Y283" s="142" t="s">
        <v>1314</v>
      </c>
      <c r="Z283" s="139" t="s">
        <v>2257</v>
      </c>
      <c r="AA283" s="139" t="s">
        <v>2259</v>
      </c>
    </row>
    <row r="284" spans="3:27" ht="24">
      <c r="C284" s="139" t="s">
        <v>2135</v>
      </c>
      <c r="D284" s="140" t="s">
        <v>2279</v>
      </c>
      <c r="F284" s="141">
        <v>11017650</v>
      </c>
      <c r="G284" s="140" t="s">
        <v>2168</v>
      </c>
      <c r="H284" s="141">
        <v>17348941</v>
      </c>
      <c r="J284" s="140" t="s">
        <v>1315</v>
      </c>
      <c r="K284" s="140" t="s">
        <v>2076</v>
      </c>
      <c r="L284" s="140" t="s">
        <v>1316</v>
      </c>
      <c r="M284" s="142" t="s">
        <v>1317</v>
      </c>
      <c r="N284" s="142" t="s">
        <v>1787</v>
      </c>
      <c r="O284" s="142" t="s">
        <v>2175</v>
      </c>
      <c r="P284" s="143">
        <v>2636816</v>
      </c>
      <c r="Q284" s="143">
        <v>1975044</v>
      </c>
      <c r="R284" s="143"/>
      <c r="S284" s="143">
        <v>4611860</v>
      </c>
      <c r="U284" s="143">
        <v>2636816</v>
      </c>
      <c r="V284" s="143">
        <v>1975043.7400000002</v>
      </c>
      <c r="W284" s="143"/>
      <c r="X284" s="143">
        <v>4611859.74</v>
      </c>
      <c r="Y284" s="142" t="s">
        <v>1318</v>
      </c>
      <c r="Z284" s="139" t="s">
        <v>2257</v>
      </c>
      <c r="AA284" s="139" t="s">
        <v>2290</v>
      </c>
    </row>
    <row r="285" spans="10:27" ht="36">
      <c r="J285" s="140" t="s">
        <v>1319</v>
      </c>
      <c r="K285" s="140" t="s">
        <v>2251</v>
      </c>
      <c r="L285" s="140" t="s">
        <v>1320</v>
      </c>
      <c r="M285" s="142" t="s">
        <v>1582</v>
      </c>
      <c r="N285" s="142" t="s">
        <v>2200</v>
      </c>
      <c r="O285" s="142" t="s">
        <v>1878</v>
      </c>
      <c r="P285" s="143"/>
      <c r="Q285" s="143"/>
      <c r="R285" s="143">
        <v>2940427</v>
      </c>
      <c r="S285" s="143">
        <v>2940427</v>
      </c>
      <c r="U285" s="143"/>
      <c r="V285" s="143"/>
      <c r="W285" s="143">
        <v>997263</v>
      </c>
      <c r="X285" s="143">
        <v>997263</v>
      </c>
      <c r="Y285" s="142" t="s">
        <v>1321</v>
      </c>
      <c r="Z285" s="139" t="s">
        <v>2271</v>
      </c>
      <c r="AA285" s="139" t="s">
        <v>2135</v>
      </c>
    </row>
    <row r="286" spans="3:27" ht="24">
      <c r="C286" s="139" t="s">
        <v>2126</v>
      </c>
      <c r="D286" s="140" t="s">
        <v>2279</v>
      </c>
      <c r="F286" s="141">
        <v>5650022</v>
      </c>
      <c r="G286" s="140" t="s">
        <v>2127</v>
      </c>
      <c r="H286" s="141">
        <v>14223859</v>
      </c>
      <c r="J286" s="140" t="s">
        <v>1315</v>
      </c>
      <c r="K286" s="140" t="s">
        <v>2076</v>
      </c>
      <c r="L286" s="140" t="s">
        <v>1322</v>
      </c>
      <c r="M286" s="142" t="s">
        <v>1323</v>
      </c>
      <c r="N286" s="142" t="s">
        <v>2195</v>
      </c>
      <c r="O286" s="142" t="s">
        <v>2196</v>
      </c>
      <c r="P286" s="143">
        <v>5650022</v>
      </c>
      <c r="Q286" s="143"/>
      <c r="R286" s="143"/>
      <c r="S286" s="143">
        <v>5650022</v>
      </c>
      <c r="U286" s="143">
        <v>2429995</v>
      </c>
      <c r="V286" s="143"/>
      <c r="W286" s="143"/>
      <c r="X286" s="143">
        <v>2429995</v>
      </c>
      <c r="Y286" s="142" t="s">
        <v>1682</v>
      </c>
      <c r="Z286" s="139" t="s">
        <v>2303</v>
      </c>
      <c r="AA286" s="139" t="s">
        <v>2135</v>
      </c>
    </row>
    <row r="287" spans="3:27" ht="24">
      <c r="C287" s="139" t="s">
        <v>2304</v>
      </c>
      <c r="D287" s="140" t="s">
        <v>2365</v>
      </c>
      <c r="F287" s="141">
        <v>3955506</v>
      </c>
      <c r="G287" s="140" t="s">
        <v>2127</v>
      </c>
      <c r="H287" s="141">
        <v>8166246</v>
      </c>
      <c r="J287" s="140" t="s">
        <v>1312</v>
      </c>
      <c r="K287" s="140" t="s">
        <v>2076</v>
      </c>
      <c r="L287" s="140" t="s">
        <v>1324</v>
      </c>
      <c r="M287" s="142" t="s">
        <v>1325</v>
      </c>
      <c r="N287" s="142" t="s">
        <v>2200</v>
      </c>
      <c r="O287" s="142" t="s">
        <v>2296</v>
      </c>
      <c r="P287" s="143">
        <v>1494190</v>
      </c>
      <c r="Q287" s="143"/>
      <c r="R287" s="143"/>
      <c r="S287" s="143">
        <v>1494190</v>
      </c>
      <c r="U287" s="143">
        <v>726935.11</v>
      </c>
      <c r="V287" s="143"/>
      <c r="W287" s="143"/>
      <c r="X287" s="143">
        <v>726935.11</v>
      </c>
      <c r="Y287" s="142" t="s">
        <v>1940</v>
      </c>
      <c r="Z287" s="139" t="s">
        <v>2266</v>
      </c>
      <c r="AA287" s="139" t="s">
        <v>2259</v>
      </c>
    </row>
    <row r="288" spans="10:27" ht="48">
      <c r="J288" s="140" t="s">
        <v>1326</v>
      </c>
      <c r="K288" s="140" t="s">
        <v>2076</v>
      </c>
      <c r="L288" s="140" t="s">
        <v>1327</v>
      </c>
      <c r="M288" s="142" t="s">
        <v>1325</v>
      </c>
      <c r="N288" s="142" t="s">
        <v>2200</v>
      </c>
      <c r="O288" s="142" t="s">
        <v>2296</v>
      </c>
      <c r="P288" s="143">
        <v>2461316</v>
      </c>
      <c r="Q288" s="143"/>
      <c r="R288" s="143"/>
      <c r="S288" s="143">
        <v>2461316</v>
      </c>
      <c r="U288" s="143">
        <v>1267346</v>
      </c>
      <c r="V288" s="143"/>
      <c r="W288" s="143"/>
      <c r="X288" s="143">
        <v>1267346</v>
      </c>
      <c r="Y288" s="142" t="s">
        <v>1934</v>
      </c>
      <c r="Z288" s="139" t="s">
        <v>2271</v>
      </c>
      <c r="AA288" s="139" t="s">
        <v>2259</v>
      </c>
    </row>
    <row r="289" spans="1:27" ht="24">
      <c r="A289" s="145" t="s">
        <v>1328</v>
      </c>
      <c r="B289" s="145" t="s">
        <v>2211</v>
      </c>
      <c r="C289" s="146" t="s">
        <v>2259</v>
      </c>
      <c r="D289" s="145" t="s">
        <v>2364</v>
      </c>
      <c r="F289" s="147">
        <v>13809852</v>
      </c>
      <c r="G289" s="145" t="s">
        <v>2249</v>
      </c>
      <c r="H289" s="147">
        <v>13809852</v>
      </c>
      <c r="J289" s="145" t="s">
        <v>1329</v>
      </c>
      <c r="K289" s="145" t="s">
        <v>2251</v>
      </c>
      <c r="L289" s="145" t="s">
        <v>1330</v>
      </c>
      <c r="M289" s="148" t="s">
        <v>1331</v>
      </c>
      <c r="N289" s="148" t="s">
        <v>1815</v>
      </c>
      <c r="O289" s="148" t="s">
        <v>1745</v>
      </c>
      <c r="P289" s="149">
        <v>5557665</v>
      </c>
      <c r="Q289" s="149">
        <v>3896242</v>
      </c>
      <c r="R289" s="149"/>
      <c r="S289" s="149">
        <v>9453907</v>
      </c>
      <c r="U289" s="149">
        <v>5557665</v>
      </c>
      <c r="V289" s="149">
        <v>3816033.3499999996</v>
      </c>
      <c r="W289" s="149"/>
      <c r="X289" s="149">
        <v>9373698.35</v>
      </c>
      <c r="Y289" s="148" t="s">
        <v>1332</v>
      </c>
      <c r="Z289" s="146" t="s">
        <v>2303</v>
      </c>
      <c r="AA289" s="146" t="s">
        <v>1954</v>
      </c>
    </row>
    <row r="290" spans="10:27" ht="24">
      <c r="J290" s="140" t="s">
        <v>1333</v>
      </c>
      <c r="K290" s="140" t="s">
        <v>2076</v>
      </c>
      <c r="L290" s="140" t="s">
        <v>1334</v>
      </c>
      <c r="M290" s="142" t="s">
        <v>1335</v>
      </c>
      <c r="N290" s="142" t="s">
        <v>1919</v>
      </c>
      <c r="O290" s="142" t="s">
        <v>1336</v>
      </c>
      <c r="P290" s="143">
        <v>1891560</v>
      </c>
      <c r="Q290" s="143">
        <v>2464385</v>
      </c>
      <c r="R290" s="143"/>
      <c r="S290" s="143">
        <v>4355945</v>
      </c>
      <c r="U290" s="143">
        <v>1891560</v>
      </c>
      <c r="V290" s="143">
        <v>2412961</v>
      </c>
      <c r="W290" s="143"/>
      <c r="X290" s="143">
        <v>4304521</v>
      </c>
      <c r="Y290" s="142" t="s">
        <v>1337</v>
      </c>
      <c r="Z290" s="139" t="s">
        <v>2271</v>
      </c>
      <c r="AA290" s="139" t="s">
        <v>2283</v>
      </c>
    </row>
    <row r="291" spans="3:27" ht="24">
      <c r="C291" s="139" t="s">
        <v>2284</v>
      </c>
      <c r="D291" s="140" t="s">
        <v>2279</v>
      </c>
      <c r="F291" s="141">
        <v>16353319</v>
      </c>
      <c r="G291" s="140" t="s">
        <v>2249</v>
      </c>
      <c r="H291" s="141">
        <v>16353319</v>
      </c>
      <c r="J291" s="140" t="s">
        <v>1338</v>
      </c>
      <c r="K291" s="140" t="s">
        <v>2076</v>
      </c>
      <c r="L291" s="140" t="s">
        <v>1339</v>
      </c>
      <c r="M291" s="142" t="s">
        <v>1340</v>
      </c>
      <c r="N291" s="142" t="s">
        <v>1341</v>
      </c>
      <c r="O291" s="142" t="s">
        <v>1342</v>
      </c>
      <c r="P291" s="143">
        <v>8901456</v>
      </c>
      <c r="Q291" s="143">
        <v>7451863</v>
      </c>
      <c r="R291" s="143"/>
      <c r="S291" s="143">
        <v>16353319</v>
      </c>
      <c r="U291" s="143">
        <v>8901456</v>
      </c>
      <c r="V291" s="143">
        <v>6655366</v>
      </c>
      <c r="W291" s="143"/>
      <c r="X291" s="143">
        <v>15556822</v>
      </c>
      <c r="Y291" s="142" t="s">
        <v>2203</v>
      </c>
      <c r="Z291" s="139" t="s">
        <v>2303</v>
      </c>
      <c r="AA291" s="139" t="s">
        <v>1343</v>
      </c>
    </row>
    <row r="292" spans="3:27" ht="48">
      <c r="C292" s="139" t="s">
        <v>2304</v>
      </c>
      <c r="D292" s="140" t="s">
        <v>2365</v>
      </c>
      <c r="F292" s="141">
        <v>6928698</v>
      </c>
      <c r="G292" s="140" t="s">
        <v>2127</v>
      </c>
      <c r="H292" s="141">
        <v>13594419</v>
      </c>
      <c r="J292" s="140" t="s">
        <v>1344</v>
      </c>
      <c r="K292" s="140" t="s">
        <v>2251</v>
      </c>
      <c r="L292" s="140" t="s">
        <v>1345</v>
      </c>
      <c r="M292" s="142" t="s">
        <v>1346</v>
      </c>
      <c r="N292" s="142" t="s">
        <v>1347</v>
      </c>
      <c r="O292" s="142" t="s">
        <v>1348</v>
      </c>
      <c r="P292" s="143">
        <v>2486045</v>
      </c>
      <c r="Q292" s="143"/>
      <c r="R292" s="143"/>
      <c r="S292" s="143">
        <v>2486045</v>
      </c>
      <c r="U292" s="143">
        <v>771440</v>
      </c>
      <c r="V292" s="143"/>
      <c r="W292" s="143"/>
      <c r="X292" s="143">
        <v>771440</v>
      </c>
      <c r="Y292" s="142" t="s">
        <v>1349</v>
      </c>
      <c r="Z292" s="139" t="s">
        <v>2144</v>
      </c>
      <c r="AA292" s="139" t="s">
        <v>2248</v>
      </c>
    </row>
    <row r="293" spans="10:27" ht="24">
      <c r="J293" s="140" t="s">
        <v>1350</v>
      </c>
      <c r="K293" s="140" t="s">
        <v>2076</v>
      </c>
      <c r="L293" s="140" t="s">
        <v>1351</v>
      </c>
      <c r="M293" s="142" t="s">
        <v>1582</v>
      </c>
      <c r="N293" s="142" t="s">
        <v>1347</v>
      </c>
      <c r="O293" s="142" t="s">
        <v>1348</v>
      </c>
      <c r="P293" s="143">
        <v>4442653</v>
      </c>
      <c r="Q293" s="143"/>
      <c r="R293" s="143"/>
      <c r="S293" s="143">
        <v>4442653</v>
      </c>
      <c r="U293" s="143">
        <v>997570</v>
      </c>
      <c r="V293" s="143"/>
      <c r="W293" s="143"/>
      <c r="X293" s="143">
        <v>997570</v>
      </c>
      <c r="Y293" s="142" t="s">
        <v>1349</v>
      </c>
      <c r="Z293" s="139" t="s">
        <v>2144</v>
      </c>
      <c r="AA293" s="139" t="s">
        <v>2248</v>
      </c>
    </row>
    <row r="294" spans="3:27" ht="12">
      <c r="C294" s="139" t="s">
        <v>2258</v>
      </c>
      <c r="D294" s="140" t="s">
        <v>2364</v>
      </c>
      <c r="F294" s="141">
        <v>9720446</v>
      </c>
      <c r="G294" s="140" t="s">
        <v>2142</v>
      </c>
      <c r="H294" s="141">
        <v>25122046</v>
      </c>
      <c r="J294" s="140"/>
      <c r="K294" s="140"/>
      <c r="L294" s="140"/>
      <c r="M294" s="142"/>
      <c r="N294" s="142"/>
      <c r="O294" s="142"/>
      <c r="P294" s="143"/>
      <c r="Q294" s="143"/>
      <c r="R294" s="143"/>
      <c r="S294" s="143"/>
      <c r="U294" s="143"/>
      <c r="V294" s="143"/>
      <c r="W294" s="143"/>
      <c r="X294" s="143"/>
      <c r="Y294" s="142" t="s">
        <v>2143</v>
      </c>
      <c r="Z294" s="139" t="s">
        <v>2144</v>
      </c>
      <c r="AA294" s="139"/>
    </row>
    <row r="295" spans="3:27" ht="12">
      <c r="C295" s="139" t="s">
        <v>2258</v>
      </c>
      <c r="D295" s="140" t="s">
        <v>2279</v>
      </c>
      <c r="F295" s="141">
        <v>6834160</v>
      </c>
      <c r="G295" s="140" t="s">
        <v>2142</v>
      </c>
      <c r="H295" s="141">
        <v>13736572</v>
      </c>
      <c r="J295" s="140"/>
      <c r="K295" s="140"/>
      <c r="L295" s="140"/>
      <c r="M295" s="142"/>
      <c r="N295" s="142"/>
      <c r="O295" s="142"/>
      <c r="P295" s="143"/>
      <c r="Q295" s="143"/>
      <c r="R295" s="143"/>
      <c r="S295" s="143"/>
      <c r="U295" s="143"/>
      <c r="V295" s="143"/>
      <c r="W295" s="143"/>
      <c r="X295" s="143"/>
      <c r="Y295" s="142" t="s">
        <v>2143</v>
      </c>
      <c r="Z295" s="139" t="s">
        <v>2144</v>
      </c>
      <c r="AA295" s="139"/>
    </row>
    <row r="296" spans="1:27" ht="24">
      <c r="A296" s="145" t="s">
        <v>1352</v>
      </c>
      <c r="B296" s="145" t="s">
        <v>2247</v>
      </c>
      <c r="C296" s="146" t="s">
        <v>2259</v>
      </c>
      <c r="D296" s="145" t="s">
        <v>2364</v>
      </c>
      <c r="F296" s="147">
        <v>32873276</v>
      </c>
      <c r="G296" s="145" t="s">
        <v>2154</v>
      </c>
      <c r="H296" s="147">
        <v>43267984</v>
      </c>
      <c r="J296" s="145" t="s">
        <v>1353</v>
      </c>
      <c r="K296" s="145" t="s">
        <v>2032</v>
      </c>
      <c r="L296" s="145" t="s">
        <v>1354</v>
      </c>
      <c r="M296" s="148" t="s">
        <v>1355</v>
      </c>
      <c r="N296" s="148" t="s">
        <v>2048</v>
      </c>
      <c r="O296" s="148" t="s">
        <v>1935</v>
      </c>
      <c r="P296" s="149">
        <v>12856729</v>
      </c>
      <c r="Q296" s="149">
        <v>5176615</v>
      </c>
      <c r="R296" s="149">
        <v>9562788</v>
      </c>
      <c r="S296" s="149">
        <v>27596132</v>
      </c>
      <c r="U296" s="149">
        <v>12856729</v>
      </c>
      <c r="V296" s="149">
        <v>5176615</v>
      </c>
      <c r="W296" s="149">
        <v>4566491</v>
      </c>
      <c r="X296" s="149">
        <v>22599835</v>
      </c>
      <c r="Y296" s="148" t="s">
        <v>1851</v>
      </c>
      <c r="Z296" s="146" t="s">
        <v>2266</v>
      </c>
      <c r="AA296" s="146" t="s">
        <v>2153</v>
      </c>
    </row>
    <row r="297" spans="10:27" ht="24">
      <c r="J297" s="140" t="s">
        <v>2207</v>
      </c>
      <c r="K297" s="140" t="s">
        <v>2251</v>
      </c>
      <c r="L297" s="140" t="s">
        <v>1356</v>
      </c>
      <c r="M297" s="142" t="s">
        <v>1357</v>
      </c>
      <c r="N297" s="142" t="s">
        <v>2300</v>
      </c>
      <c r="O297" s="142" t="s">
        <v>1935</v>
      </c>
      <c r="P297" s="143"/>
      <c r="Q297" s="143">
        <v>2180116</v>
      </c>
      <c r="R297" s="143">
        <v>3097028</v>
      </c>
      <c r="S297" s="143">
        <v>5277144</v>
      </c>
      <c r="U297" s="143"/>
      <c r="V297" s="143">
        <v>2180116</v>
      </c>
      <c r="W297" s="143">
        <v>1010981.1299999999</v>
      </c>
      <c r="X297" s="143">
        <v>3191097.13</v>
      </c>
      <c r="Y297" s="142" t="s">
        <v>2134</v>
      </c>
      <c r="Z297" s="139" t="s">
        <v>2257</v>
      </c>
      <c r="AA297" s="139" t="s">
        <v>1879</v>
      </c>
    </row>
    <row r="298" spans="3:27" ht="24">
      <c r="C298" s="139" t="s">
        <v>2259</v>
      </c>
      <c r="D298" s="140" t="s">
        <v>2279</v>
      </c>
      <c r="F298" s="141">
        <v>3778224.85</v>
      </c>
      <c r="G298" s="140" t="s">
        <v>2268</v>
      </c>
      <c r="H298" s="141">
        <v>3778224.85</v>
      </c>
      <c r="J298" s="140" t="s">
        <v>2031</v>
      </c>
      <c r="K298" s="140" t="s">
        <v>2032</v>
      </c>
      <c r="L298" s="140" t="s">
        <v>1358</v>
      </c>
      <c r="M298" s="142" t="s">
        <v>1359</v>
      </c>
      <c r="N298" s="142" t="s">
        <v>1755</v>
      </c>
      <c r="O298" s="142" t="s">
        <v>2040</v>
      </c>
      <c r="P298" s="143">
        <v>1918344</v>
      </c>
      <c r="Q298" s="143">
        <v>317044.85</v>
      </c>
      <c r="R298" s="143"/>
      <c r="S298" s="143">
        <v>2235388.85</v>
      </c>
      <c r="U298" s="143">
        <v>1918344</v>
      </c>
      <c r="V298" s="143">
        <v>317044.85</v>
      </c>
      <c r="W298" s="143"/>
      <c r="X298" s="143">
        <v>2235388.85</v>
      </c>
      <c r="Y298" s="142" t="s">
        <v>1817</v>
      </c>
      <c r="Z298" s="139" t="s">
        <v>2282</v>
      </c>
      <c r="AA298" s="139" t="s">
        <v>2120</v>
      </c>
    </row>
    <row r="299" spans="10:27" ht="24">
      <c r="J299" s="140" t="s">
        <v>2207</v>
      </c>
      <c r="K299" s="140" t="s">
        <v>2251</v>
      </c>
      <c r="L299" s="140" t="s">
        <v>1360</v>
      </c>
      <c r="M299" s="142" t="s">
        <v>1361</v>
      </c>
      <c r="N299" s="142" t="s">
        <v>2300</v>
      </c>
      <c r="O299" s="142" t="s">
        <v>2175</v>
      </c>
      <c r="P299" s="143"/>
      <c r="Q299" s="143">
        <v>1542836</v>
      </c>
      <c r="R299" s="143"/>
      <c r="S299" s="143">
        <v>1542836</v>
      </c>
      <c r="U299" s="143"/>
      <c r="V299" s="143">
        <v>1542836</v>
      </c>
      <c r="W299" s="143"/>
      <c r="X299" s="143">
        <v>1542836</v>
      </c>
      <c r="Y299" s="142" t="s">
        <v>1362</v>
      </c>
      <c r="Z299" s="139" t="s">
        <v>2282</v>
      </c>
      <c r="AA299" s="139" t="s">
        <v>2120</v>
      </c>
    </row>
    <row r="300" spans="3:27" ht="12">
      <c r="C300" s="139" t="s">
        <v>2126</v>
      </c>
      <c r="D300" s="140" t="s">
        <v>2364</v>
      </c>
      <c r="F300" s="141">
        <v>10570700</v>
      </c>
      <c r="G300" s="140" t="s">
        <v>2127</v>
      </c>
      <c r="H300" s="141">
        <v>24865997</v>
      </c>
      <c r="J300" s="140" t="s">
        <v>2207</v>
      </c>
      <c r="K300" s="140" t="s">
        <v>2251</v>
      </c>
      <c r="L300" s="140" t="s">
        <v>1363</v>
      </c>
      <c r="M300" s="142" t="s">
        <v>1364</v>
      </c>
      <c r="N300" s="142" t="s">
        <v>2195</v>
      </c>
      <c r="O300" s="142" t="s">
        <v>2196</v>
      </c>
      <c r="P300" s="143">
        <v>4313106</v>
      </c>
      <c r="Q300" s="143"/>
      <c r="R300" s="143"/>
      <c r="S300" s="143">
        <v>4313106</v>
      </c>
      <c r="U300" s="143">
        <v>4130551</v>
      </c>
      <c r="V300" s="143"/>
      <c r="W300" s="143"/>
      <c r="X300" s="143">
        <v>4130551</v>
      </c>
      <c r="Y300" s="142" t="s">
        <v>1848</v>
      </c>
      <c r="Z300" s="139" t="s">
        <v>2266</v>
      </c>
      <c r="AA300" s="139" t="s">
        <v>2292</v>
      </c>
    </row>
    <row r="301" spans="10:27" ht="24">
      <c r="J301" s="140" t="s">
        <v>2031</v>
      </c>
      <c r="K301" s="140" t="s">
        <v>2032</v>
      </c>
      <c r="L301" s="140" t="s">
        <v>1365</v>
      </c>
      <c r="M301" s="142" t="s">
        <v>1366</v>
      </c>
      <c r="N301" s="142" t="s">
        <v>2195</v>
      </c>
      <c r="O301" s="142" t="s">
        <v>2196</v>
      </c>
      <c r="P301" s="143">
        <v>6257594</v>
      </c>
      <c r="Q301" s="143"/>
      <c r="R301" s="143"/>
      <c r="S301" s="143">
        <v>6257594</v>
      </c>
      <c r="U301" s="143">
        <v>5820306</v>
      </c>
      <c r="V301" s="143"/>
      <c r="W301" s="143"/>
      <c r="X301" s="143">
        <v>5820306</v>
      </c>
      <c r="Y301" s="142" t="s">
        <v>1367</v>
      </c>
      <c r="Z301" s="139" t="s">
        <v>2266</v>
      </c>
      <c r="AA301" s="139" t="s">
        <v>2284</v>
      </c>
    </row>
    <row r="302" spans="3:27" ht="24">
      <c r="C302" s="139" t="s">
        <v>2258</v>
      </c>
      <c r="D302" s="140" t="s">
        <v>2279</v>
      </c>
      <c r="F302" s="141">
        <v>3588887</v>
      </c>
      <c r="G302" s="140" t="s">
        <v>2142</v>
      </c>
      <c r="H302" s="141">
        <v>7810938</v>
      </c>
      <c r="J302" s="140" t="s">
        <v>1353</v>
      </c>
      <c r="K302" s="140" t="s">
        <v>2032</v>
      </c>
      <c r="L302" s="140" t="s">
        <v>1368</v>
      </c>
      <c r="M302" s="142" t="s">
        <v>1369</v>
      </c>
      <c r="N302" s="142" t="s">
        <v>2204</v>
      </c>
      <c r="O302" s="142" t="s">
        <v>2192</v>
      </c>
      <c r="P302" s="143">
        <v>1990636</v>
      </c>
      <c r="Q302" s="143"/>
      <c r="R302" s="143"/>
      <c r="S302" s="143">
        <v>1990636</v>
      </c>
      <c r="U302" s="143">
        <v>1330528</v>
      </c>
      <c r="V302" s="143"/>
      <c r="W302" s="143"/>
      <c r="X302" s="143">
        <v>1330528</v>
      </c>
      <c r="Y302" s="142" t="s">
        <v>1717</v>
      </c>
      <c r="Z302" s="139" t="s">
        <v>2144</v>
      </c>
      <c r="AA302" s="139" t="s">
        <v>2248</v>
      </c>
    </row>
    <row r="303" spans="10:27" ht="12">
      <c r="J303" s="140" t="s">
        <v>2207</v>
      </c>
      <c r="K303" s="140" t="s">
        <v>2251</v>
      </c>
      <c r="L303" s="140" t="s">
        <v>1370</v>
      </c>
      <c r="M303" s="142" t="s">
        <v>1371</v>
      </c>
      <c r="N303" s="142" t="s">
        <v>2103</v>
      </c>
      <c r="O303" s="142" t="s">
        <v>2104</v>
      </c>
      <c r="P303" s="143">
        <v>905653</v>
      </c>
      <c r="Q303" s="143"/>
      <c r="R303" s="143"/>
      <c r="S303" s="143">
        <v>905653</v>
      </c>
      <c r="U303" s="143">
        <v>390109</v>
      </c>
      <c r="V303" s="143"/>
      <c r="W303" s="143"/>
      <c r="X303" s="143">
        <v>390109</v>
      </c>
      <c r="Y303" s="142" t="s">
        <v>2066</v>
      </c>
      <c r="Z303" s="139" t="s">
        <v>2144</v>
      </c>
      <c r="AA303" s="139" t="s">
        <v>2248</v>
      </c>
    </row>
    <row r="304" spans="1:27" ht="24">
      <c r="A304" s="145" t="s">
        <v>1372</v>
      </c>
      <c r="B304" s="145" t="s">
        <v>1987</v>
      </c>
      <c r="C304" s="146" t="s">
        <v>2135</v>
      </c>
      <c r="D304" s="145" t="s">
        <v>2364</v>
      </c>
      <c r="F304" s="147">
        <v>85088239</v>
      </c>
      <c r="G304" s="145" t="s">
        <v>2168</v>
      </c>
      <c r="H304" s="147">
        <v>131565315</v>
      </c>
      <c r="J304" s="145" t="s">
        <v>1373</v>
      </c>
      <c r="K304" s="145" t="s">
        <v>2076</v>
      </c>
      <c r="L304" s="145" t="s">
        <v>1374</v>
      </c>
      <c r="M304" s="148" t="s">
        <v>1581</v>
      </c>
      <c r="N304" s="148" t="s">
        <v>1723</v>
      </c>
      <c r="O304" s="148" t="s">
        <v>2196</v>
      </c>
      <c r="P304" s="149">
        <v>8423807</v>
      </c>
      <c r="Q304" s="149">
        <v>34175519</v>
      </c>
      <c r="R304" s="149"/>
      <c r="S304" s="149">
        <v>42599326</v>
      </c>
      <c r="U304" s="149">
        <v>8423807</v>
      </c>
      <c r="V304" s="149">
        <v>33561110</v>
      </c>
      <c r="W304" s="149"/>
      <c r="X304" s="149">
        <v>41984917</v>
      </c>
      <c r="Y304" s="148" t="s">
        <v>2078</v>
      </c>
      <c r="Z304" s="146" t="s">
        <v>2266</v>
      </c>
      <c r="AA304" s="146" t="s">
        <v>2272</v>
      </c>
    </row>
    <row r="305" spans="3:27" ht="24">
      <c r="C305" s="139" t="s">
        <v>2284</v>
      </c>
      <c r="D305" s="140" t="s">
        <v>2365</v>
      </c>
      <c r="F305" s="141">
        <v>20818772</v>
      </c>
      <c r="G305" s="140" t="s">
        <v>2168</v>
      </c>
      <c r="H305" s="141">
        <v>25750765</v>
      </c>
      <c r="J305" s="140" t="s">
        <v>1373</v>
      </c>
      <c r="K305" s="140" t="s">
        <v>2076</v>
      </c>
      <c r="L305" s="140" t="s">
        <v>1375</v>
      </c>
      <c r="M305" s="142" t="s">
        <v>1376</v>
      </c>
      <c r="N305" s="142" t="s">
        <v>2287</v>
      </c>
      <c r="O305" s="142" t="s">
        <v>2288</v>
      </c>
      <c r="P305" s="143">
        <v>9246975</v>
      </c>
      <c r="Q305" s="143">
        <v>4503067</v>
      </c>
      <c r="R305" s="143"/>
      <c r="S305" s="143">
        <v>13750042</v>
      </c>
      <c r="U305" s="143">
        <v>9246975</v>
      </c>
      <c r="V305" s="143">
        <v>4168660.1999999993</v>
      </c>
      <c r="W305" s="143"/>
      <c r="X305" s="143">
        <v>13415635.2</v>
      </c>
      <c r="Y305" s="142" t="s">
        <v>2278</v>
      </c>
      <c r="Z305" s="139" t="s">
        <v>2271</v>
      </c>
      <c r="AA305" s="139" t="s">
        <v>2170</v>
      </c>
    </row>
    <row r="306" spans="3:27" ht="60">
      <c r="C306" s="139" t="s">
        <v>2120</v>
      </c>
      <c r="D306" s="140" t="s">
        <v>2279</v>
      </c>
      <c r="F306" s="141">
        <v>7375024</v>
      </c>
      <c r="G306" s="140" t="s">
        <v>2268</v>
      </c>
      <c r="H306" s="141">
        <v>7375024</v>
      </c>
      <c r="J306" s="140" t="s">
        <v>1373</v>
      </c>
      <c r="K306" s="140" t="s">
        <v>2076</v>
      </c>
      <c r="L306" s="140" t="s">
        <v>1377</v>
      </c>
      <c r="M306" s="142" t="s">
        <v>1378</v>
      </c>
      <c r="N306" s="142" t="s">
        <v>1476</v>
      </c>
      <c r="O306" s="142" t="s">
        <v>1379</v>
      </c>
      <c r="P306" s="143">
        <v>3988413</v>
      </c>
      <c r="Q306" s="143"/>
      <c r="R306" s="143"/>
      <c r="S306" s="143">
        <v>3988413</v>
      </c>
      <c r="U306" s="143">
        <v>3483189</v>
      </c>
      <c r="V306" s="143"/>
      <c r="W306" s="143"/>
      <c r="X306" s="143">
        <v>3483189</v>
      </c>
      <c r="Y306" s="142" t="s">
        <v>1824</v>
      </c>
      <c r="Z306" s="139" t="s">
        <v>2266</v>
      </c>
      <c r="AA306" s="139" t="s">
        <v>2284</v>
      </c>
    </row>
    <row r="307" spans="10:27" ht="36">
      <c r="J307" s="140" t="s">
        <v>1380</v>
      </c>
      <c r="K307" s="140" t="s">
        <v>2251</v>
      </c>
      <c r="L307" s="140" t="s">
        <v>1381</v>
      </c>
      <c r="M307" s="142" t="s">
        <v>1378</v>
      </c>
      <c r="N307" s="142" t="s">
        <v>1347</v>
      </c>
      <c r="O307" s="142" t="s">
        <v>1382</v>
      </c>
      <c r="P307" s="143"/>
      <c r="Q307" s="143">
        <v>3386611</v>
      </c>
      <c r="R307" s="143"/>
      <c r="S307" s="143">
        <v>3386611</v>
      </c>
      <c r="U307" s="143"/>
      <c r="V307" s="143">
        <v>1183741</v>
      </c>
      <c r="W307" s="143"/>
      <c r="X307" s="143">
        <v>1183741</v>
      </c>
      <c r="Y307" s="142" t="s">
        <v>2059</v>
      </c>
      <c r="Z307" s="139" t="s">
        <v>2144</v>
      </c>
      <c r="AA307" s="139" t="s">
        <v>2248</v>
      </c>
    </row>
    <row r="308" spans="3:27" ht="12">
      <c r="C308" s="139" t="s">
        <v>2258</v>
      </c>
      <c r="D308" s="140" t="s">
        <v>2365</v>
      </c>
      <c r="F308" s="141">
        <v>18589878</v>
      </c>
      <c r="G308" s="140" t="s">
        <v>2142</v>
      </c>
      <c r="H308" s="141">
        <v>37689529</v>
      </c>
      <c r="J308" s="140"/>
      <c r="K308" s="140"/>
      <c r="L308" s="140"/>
      <c r="M308" s="142"/>
      <c r="N308" s="142"/>
      <c r="O308" s="142"/>
      <c r="P308" s="143"/>
      <c r="Q308" s="143"/>
      <c r="R308" s="143"/>
      <c r="S308" s="143"/>
      <c r="U308" s="143"/>
      <c r="V308" s="143"/>
      <c r="W308" s="143"/>
      <c r="X308" s="143"/>
      <c r="Y308" s="142" t="s">
        <v>2143</v>
      </c>
      <c r="Z308" s="139" t="s">
        <v>2144</v>
      </c>
      <c r="AA308" s="139"/>
    </row>
    <row r="309" spans="1:27" ht="12">
      <c r="A309" s="145" t="s">
        <v>1383</v>
      </c>
      <c r="B309" s="145" t="s">
        <v>1987</v>
      </c>
      <c r="C309" s="146" t="s">
        <v>2135</v>
      </c>
      <c r="D309" s="145" t="s">
        <v>2364</v>
      </c>
      <c r="F309" s="147">
        <v>34109447</v>
      </c>
      <c r="G309" s="145" t="s">
        <v>2154</v>
      </c>
      <c r="H309" s="147">
        <v>60755129</v>
      </c>
      <c r="J309" s="145" t="s">
        <v>1237</v>
      </c>
      <c r="K309" s="145" t="s">
        <v>2251</v>
      </c>
      <c r="L309" s="145" t="s">
        <v>1238</v>
      </c>
      <c r="M309" s="148" t="s">
        <v>1787</v>
      </c>
      <c r="N309" s="148" t="s">
        <v>2035</v>
      </c>
      <c r="O309" s="148" t="s">
        <v>1998</v>
      </c>
      <c r="P309" s="149">
        <v>8881686</v>
      </c>
      <c r="Q309" s="149">
        <v>11269186</v>
      </c>
      <c r="R309" s="149">
        <v>13958575</v>
      </c>
      <c r="S309" s="149">
        <v>34109447</v>
      </c>
      <c r="U309" s="149">
        <v>8881686</v>
      </c>
      <c r="V309" s="149">
        <v>11269186</v>
      </c>
      <c r="W309" s="149">
        <v>907574</v>
      </c>
      <c r="X309" s="149">
        <v>21058446</v>
      </c>
      <c r="Y309" s="148" t="s">
        <v>1717</v>
      </c>
      <c r="Z309" s="146" t="s">
        <v>2266</v>
      </c>
      <c r="AA309" s="146" t="s">
        <v>2170</v>
      </c>
    </row>
    <row r="310" spans="3:27" ht="12">
      <c r="C310" s="139" t="s">
        <v>2135</v>
      </c>
      <c r="D310" s="140" t="s">
        <v>2365</v>
      </c>
      <c r="F310" s="141">
        <v>3742855</v>
      </c>
      <c r="G310" s="140" t="s">
        <v>2168</v>
      </c>
      <c r="H310" s="141">
        <v>5347480</v>
      </c>
      <c r="J310" s="140" t="s">
        <v>1237</v>
      </c>
      <c r="K310" s="140" t="s">
        <v>2251</v>
      </c>
      <c r="L310" s="140" t="s">
        <v>1239</v>
      </c>
      <c r="M310" s="142" t="s">
        <v>1787</v>
      </c>
      <c r="N310" s="142" t="s">
        <v>2035</v>
      </c>
      <c r="O310" s="142" t="s">
        <v>2288</v>
      </c>
      <c r="P310" s="143">
        <v>2055675</v>
      </c>
      <c r="Q310" s="143">
        <v>74044</v>
      </c>
      <c r="R310" s="143"/>
      <c r="S310" s="143">
        <v>2129719</v>
      </c>
      <c r="U310" s="143">
        <v>2055675</v>
      </c>
      <c r="V310" s="143">
        <v>9279</v>
      </c>
      <c r="W310" s="143"/>
      <c r="X310" s="143">
        <v>2064954</v>
      </c>
      <c r="Y310" s="142" t="s">
        <v>1314</v>
      </c>
      <c r="Z310" s="139" t="s">
        <v>2257</v>
      </c>
      <c r="AA310" s="139" t="s">
        <v>2258</v>
      </c>
    </row>
    <row r="311" spans="3:27" ht="12">
      <c r="C311" s="139" t="s">
        <v>2284</v>
      </c>
      <c r="D311" s="140" t="s">
        <v>2279</v>
      </c>
      <c r="F311" s="141">
        <v>1172917</v>
      </c>
      <c r="G311" s="140" t="s">
        <v>2249</v>
      </c>
      <c r="H311" s="141">
        <v>1172917</v>
      </c>
      <c r="J311" s="140" t="s">
        <v>1237</v>
      </c>
      <c r="K311" s="140" t="s">
        <v>2251</v>
      </c>
      <c r="L311" s="140" t="s">
        <v>1240</v>
      </c>
      <c r="M311" s="142" t="s">
        <v>1536</v>
      </c>
      <c r="N311" s="142" t="s">
        <v>1241</v>
      </c>
      <c r="O311" s="142" t="s">
        <v>2196</v>
      </c>
      <c r="P311" s="143">
        <v>701125</v>
      </c>
      <c r="Q311" s="143">
        <v>471792</v>
      </c>
      <c r="R311" s="143"/>
      <c r="S311" s="143">
        <v>1172917</v>
      </c>
      <c r="U311" s="143">
        <v>701125</v>
      </c>
      <c r="V311" s="143">
        <v>406616</v>
      </c>
      <c r="W311" s="143"/>
      <c r="X311" s="143">
        <v>1107741</v>
      </c>
      <c r="Y311" s="142" t="s">
        <v>1976</v>
      </c>
      <c r="Z311" s="139" t="s">
        <v>2257</v>
      </c>
      <c r="AA311" s="139" t="s">
        <v>2304</v>
      </c>
    </row>
    <row r="312" spans="3:27" ht="12">
      <c r="C312" s="139" t="s">
        <v>2126</v>
      </c>
      <c r="D312" s="140" t="s">
        <v>2365</v>
      </c>
      <c r="F312" s="141">
        <v>1841470</v>
      </c>
      <c r="G312" s="140" t="s">
        <v>2127</v>
      </c>
      <c r="H312" s="141">
        <v>3670612</v>
      </c>
      <c r="J312" s="140" t="s">
        <v>1237</v>
      </c>
      <c r="K312" s="140" t="s">
        <v>2251</v>
      </c>
      <c r="L312" s="140" t="s">
        <v>1242</v>
      </c>
      <c r="M312" s="142" t="s">
        <v>1243</v>
      </c>
      <c r="N312" s="142" t="s">
        <v>2276</v>
      </c>
      <c r="O312" s="142" t="s">
        <v>1990</v>
      </c>
      <c r="P312" s="143">
        <v>1841470</v>
      </c>
      <c r="Q312" s="143"/>
      <c r="R312" s="143"/>
      <c r="S312" s="143">
        <v>1841470</v>
      </c>
      <c r="U312" s="143">
        <v>843861.46</v>
      </c>
      <c r="V312" s="143"/>
      <c r="W312" s="143"/>
      <c r="X312" s="143">
        <v>843861.46</v>
      </c>
      <c r="Y312" s="142" t="s">
        <v>2265</v>
      </c>
      <c r="Z312" s="139" t="s">
        <v>2144</v>
      </c>
      <c r="AA312" s="139" t="s">
        <v>2248</v>
      </c>
    </row>
    <row r="313" spans="3:27" ht="12">
      <c r="C313" s="139" t="s">
        <v>2304</v>
      </c>
      <c r="D313" s="140" t="s">
        <v>2364</v>
      </c>
      <c r="F313" s="141">
        <v>3917696</v>
      </c>
      <c r="G313" s="140" t="s">
        <v>2127</v>
      </c>
      <c r="H313" s="141">
        <v>9374508</v>
      </c>
      <c r="J313" s="140" t="s">
        <v>1237</v>
      </c>
      <c r="K313" s="140" t="s">
        <v>2251</v>
      </c>
      <c r="L313" s="140" t="s">
        <v>1244</v>
      </c>
      <c r="M313" s="142" t="s">
        <v>1882</v>
      </c>
      <c r="N313" s="142" t="s">
        <v>1347</v>
      </c>
      <c r="O313" s="142" t="s">
        <v>1348</v>
      </c>
      <c r="P313" s="143">
        <v>3917696</v>
      </c>
      <c r="Q313" s="143"/>
      <c r="R313" s="143"/>
      <c r="S313" s="143">
        <v>3917696</v>
      </c>
      <c r="U313" s="143">
        <v>979416</v>
      </c>
      <c r="V313" s="143"/>
      <c r="W313" s="143"/>
      <c r="X313" s="143">
        <v>979416</v>
      </c>
      <c r="Y313" s="142" t="s">
        <v>1245</v>
      </c>
      <c r="Z313" s="139" t="s">
        <v>2144</v>
      </c>
      <c r="AA313" s="139" t="s">
        <v>2248</v>
      </c>
    </row>
    <row r="314" spans="3:27" ht="12">
      <c r="C314" s="139" t="s">
        <v>2304</v>
      </c>
      <c r="D314" s="140" t="s">
        <v>2279</v>
      </c>
      <c r="F314" s="141">
        <v>2607977</v>
      </c>
      <c r="G314" s="140" t="s">
        <v>2127</v>
      </c>
      <c r="H314" s="141">
        <v>6646261</v>
      </c>
      <c r="J314" s="140" t="s">
        <v>1237</v>
      </c>
      <c r="K314" s="140" t="s">
        <v>2251</v>
      </c>
      <c r="L314" s="140" t="s">
        <v>1246</v>
      </c>
      <c r="M314" s="142" t="s">
        <v>1247</v>
      </c>
      <c r="N314" s="142"/>
      <c r="O314" s="142"/>
      <c r="P314" s="143">
        <v>2607977</v>
      </c>
      <c r="Q314" s="143"/>
      <c r="R314" s="143"/>
      <c r="S314" s="143">
        <v>2607977</v>
      </c>
      <c r="U314" s="143"/>
      <c r="V314" s="143"/>
      <c r="W314" s="143"/>
      <c r="X314" s="143"/>
      <c r="Y314" s="142" t="s">
        <v>2143</v>
      </c>
      <c r="Z314" s="139" t="s">
        <v>2144</v>
      </c>
      <c r="AA314" s="139"/>
    </row>
    <row r="315" spans="1:27" ht="24">
      <c r="A315" s="145" t="s">
        <v>1248</v>
      </c>
      <c r="B315" s="145" t="s">
        <v>2206</v>
      </c>
      <c r="C315" s="146" t="s">
        <v>2248</v>
      </c>
      <c r="D315" s="145" t="s">
        <v>2364</v>
      </c>
      <c r="F315" s="147">
        <v>159733983</v>
      </c>
      <c r="G315" s="145" t="s">
        <v>2268</v>
      </c>
      <c r="H315" s="147">
        <v>203388148</v>
      </c>
      <c r="J315" s="145" t="s">
        <v>1249</v>
      </c>
      <c r="K315" s="145" t="s">
        <v>1887</v>
      </c>
      <c r="L315" s="145" t="s">
        <v>1250</v>
      </c>
      <c r="M315" s="148" t="s">
        <v>1251</v>
      </c>
      <c r="N315" s="148" t="s">
        <v>1252</v>
      </c>
      <c r="O315" s="148" t="s">
        <v>2156</v>
      </c>
      <c r="P315" s="149">
        <v>25601803.94</v>
      </c>
      <c r="Q315" s="149">
        <v>83192711</v>
      </c>
      <c r="R315" s="149">
        <v>44799082.06</v>
      </c>
      <c r="S315" s="149">
        <v>153593597</v>
      </c>
      <c r="U315" s="149">
        <v>25601803.94</v>
      </c>
      <c r="V315" s="149">
        <v>81492003.11000001</v>
      </c>
      <c r="W315" s="149"/>
      <c r="X315" s="149">
        <v>107093807.05000001</v>
      </c>
      <c r="Y315" s="148" t="s">
        <v>1848</v>
      </c>
      <c r="Z315" s="146" t="s">
        <v>2257</v>
      </c>
      <c r="AA315" s="146" t="s">
        <v>1253</v>
      </c>
    </row>
    <row r="316" spans="10:27" ht="60">
      <c r="J316" s="140" t="s">
        <v>2031</v>
      </c>
      <c r="K316" s="140" t="s">
        <v>2032</v>
      </c>
      <c r="L316" s="140" t="s">
        <v>1254</v>
      </c>
      <c r="M316" s="142" t="s">
        <v>1251</v>
      </c>
      <c r="N316" s="142" t="s">
        <v>1252</v>
      </c>
      <c r="O316" s="142" t="s">
        <v>1255</v>
      </c>
      <c r="P316" s="143">
        <v>6140386</v>
      </c>
      <c r="Q316" s="143"/>
      <c r="R316" s="143"/>
      <c r="S316" s="143">
        <v>6140386</v>
      </c>
      <c r="U316" s="143">
        <v>6140386</v>
      </c>
      <c r="V316" s="143"/>
      <c r="W316" s="143"/>
      <c r="X316" s="143">
        <v>6140386</v>
      </c>
      <c r="Y316" s="142" t="s">
        <v>1256</v>
      </c>
      <c r="Z316" s="139" t="s">
        <v>2144</v>
      </c>
      <c r="AA316" s="139" t="s">
        <v>2258</v>
      </c>
    </row>
    <row r="317" spans="3:27" ht="12">
      <c r="C317" s="139" t="s">
        <v>2135</v>
      </c>
      <c r="D317" s="140" t="s">
        <v>2365</v>
      </c>
      <c r="F317" s="141">
        <v>14431557</v>
      </c>
      <c r="G317" s="140" t="s">
        <v>2249</v>
      </c>
      <c r="H317" s="141">
        <v>14431557</v>
      </c>
      <c r="J317" s="140" t="s">
        <v>1249</v>
      </c>
      <c r="K317" s="140" t="s">
        <v>1887</v>
      </c>
      <c r="L317" s="140" t="s">
        <v>1257</v>
      </c>
      <c r="M317" s="142" t="s">
        <v>1577</v>
      </c>
      <c r="N317" s="142" t="s">
        <v>1868</v>
      </c>
      <c r="O317" s="142" t="s">
        <v>2175</v>
      </c>
      <c r="P317" s="143">
        <v>7390556</v>
      </c>
      <c r="Q317" s="143">
        <v>7041001</v>
      </c>
      <c r="R317" s="143"/>
      <c r="S317" s="143">
        <v>14431557</v>
      </c>
      <c r="U317" s="143">
        <v>7390556</v>
      </c>
      <c r="V317" s="143">
        <v>5521714.51</v>
      </c>
      <c r="W317" s="143"/>
      <c r="X317" s="143">
        <v>12912270.51</v>
      </c>
      <c r="Y317" s="142" t="s">
        <v>1258</v>
      </c>
      <c r="Z317" s="139" t="s">
        <v>2257</v>
      </c>
      <c r="AA317" s="139" t="s">
        <v>2170</v>
      </c>
    </row>
    <row r="318" spans="3:27" ht="24">
      <c r="C318" s="139" t="s">
        <v>2135</v>
      </c>
      <c r="D318" s="140" t="s">
        <v>2279</v>
      </c>
      <c r="F318" s="141">
        <v>14860857</v>
      </c>
      <c r="G318" s="140" t="s">
        <v>2249</v>
      </c>
      <c r="H318" s="141">
        <v>14860857</v>
      </c>
      <c r="J318" s="140" t="s">
        <v>1249</v>
      </c>
      <c r="K318" s="140" t="s">
        <v>1887</v>
      </c>
      <c r="L318" s="140" t="s">
        <v>1259</v>
      </c>
      <c r="M318" s="142" t="s">
        <v>1577</v>
      </c>
      <c r="N318" s="142" t="s">
        <v>1868</v>
      </c>
      <c r="O318" s="142" t="s">
        <v>2296</v>
      </c>
      <c r="P318" s="143">
        <v>8131836</v>
      </c>
      <c r="Q318" s="143">
        <v>6315925</v>
      </c>
      <c r="R318" s="143"/>
      <c r="S318" s="143">
        <v>14447761</v>
      </c>
      <c r="U318" s="143">
        <v>8131836</v>
      </c>
      <c r="V318" s="143">
        <v>5551065.17</v>
      </c>
      <c r="W318" s="143"/>
      <c r="X318" s="143">
        <v>13682901.17</v>
      </c>
      <c r="Y318" s="142" t="s">
        <v>1260</v>
      </c>
      <c r="Z318" s="139" t="s">
        <v>2257</v>
      </c>
      <c r="AA318" s="139" t="s">
        <v>1343</v>
      </c>
    </row>
    <row r="319" spans="3:27" ht="48">
      <c r="C319" s="139" t="s">
        <v>2292</v>
      </c>
      <c r="D319" s="140" t="s">
        <v>2364</v>
      </c>
      <c r="F319" s="141">
        <v>18821754.06</v>
      </c>
      <c r="G319" s="140" t="s">
        <v>2060</v>
      </c>
      <c r="H319" s="141">
        <v>18821754.06</v>
      </c>
      <c r="J319" s="140" t="s">
        <v>1249</v>
      </c>
      <c r="K319" s="140" t="s">
        <v>1887</v>
      </c>
      <c r="L319" s="140" t="s">
        <v>1261</v>
      </c>
      <c r="M319" s="142" t="s">
        <v>1262</v>
      </c>
      <c r="N319" s="142" t="s">
        <v>2058</v>
      </c>
      <c r="O319" s="142" t="s">
        <v>2264</v>
      </c>
      <c r="P319" s="143">
        <v>18821754.06</v>
      </c>
      <c r="Q319" s="143"/>
      <c r="R319" s="143"/>
      <c r="S319" s="143">
        <v>18821754.06</v>
      </c>
      <c r="U319" s="143">
        <v>18821754.06</v>
      </c>
      <c r="V319" s="143"/>
      <c r="W319" s="143"/>
      <c r="X319" s="143">
        <v>18821754.06</v>
      </c>
      <c r="Y319" s="142" t="s">
        <v>1263</v>
      </c>
      <c r="Z319" s="139" t="s">
        <v>2282</v>
      </c>
      <c r="AA319" s="139" t="s">
        <v>2120</v>
      </c>
    </row>
    <row r="320" spans="3:27" ht="48">
      <c r="C320" s="139" t="s">
        <v>2126</v>
      </c>
      <c r="D320" s="140" t="s">
        <v>2364</v>
      </c>
      <c r="F320" s="141">
        <v>6199554</v>
      </c>
      <c r="G320" s="140" t="s">
        <v>2127</v>
      </c>
      <c r="H320" s="141">
        <v>15000000</v>
      </c>
      <c r="J320" s="140" t="s">
        <v>1249</v>
      </c>
      <c r="K320" s="140" t="s">
        <v>1887</v>
      </c>
      <c r="L320" s="140" t="s">
        <v>1264</v>
      </c>
      <c r="M320" s="142" t="s">
        <v>1265</v>
      </c>
      <c r="N320" s="142" t="s">
        <v>1266</v>
      </c>
      <c r="O320" s="142" t="s">
        <v>1342</v>
      </c>
      <c r="P320" s="143">
        <v>6199554</v>
      </c>
      <c r="Q320" s="143"/>
      <c r="R320" s="143"/>
      <c r="S320" s="143">
        <v>6199554</v>
      </c>
      <c r="U320" s="143">
        <v>3047687</v>
      </c>
      <c r="V320" s="143"/>
      <c r="W320" s="143"/>
      <c r="X320" s="143">
        <v>3047687</v>
      </c>
      <c r="Y320" s="142" t="s">
        <v>1885</v>
      </c>
      <c r="Z320" s="139" t="s">
        <v>1398</v>
      </c>
      <c r="AA320" s="139" t="s">
        <v>2259</v>
      </c>
    </row>
    <row r="321" spans="3:27" ht="12">
      <c r="C321" s="139" t="s">
        <v>2304</v>
      </c>
      <c r="D321" s="140" t="s">
        <v>2365</v>
      </c>
      <c r="F321" s="141">
        <v>33402457</v>
      </c>
      <c r="G321" s="140" t="s">
        <v>2142</v>
      </c>
      <c r="H321" s="141">
        <v>45000437</v>
      </c>
      <c r="J321" s="140"/>
      <c r="K321" s="140"/>
      <c r="L321" s="140"/>
      <c r="M321" s="142"/>
      <c r="N321" s="142"/>
      <c r="O321" s="142"/>
      <c r="P321" s="143"/>
      <c r="Q321" s="143"/>
      <c r="R321" s="143"/>
      <c r="S321" s="143"/>
      <c r="U321" s="143"/>
      <c r="V321" s="143"/>
      <c r="W321" s="143"/>
      <c r="X321" s="143"/>
      <c r="Y321" s="142" t="s">
        <v>2143</v>
      </c>
      <c r="Z321" s="139" t="s">
        <v>2144</v>
      </c>
      <c r="AA321" s="139"/>
    </row>
    <row r="322" spans="3:27" ht="12">
      <c r="C322" s="139" t="s">
        <v>2258</v>
      </c>
      <c r="D322" s="140" t="s">
        <v>2279</v>
      </c>
      <c r="F322" s="141">
        <v>12214338</v>
      </c>
      <c r="G322" s="140" t="s">
        <v>2142</v>
      </c>
      <c r="H322" s="141">
        <v>27621257</v>
      </c>
      <c r="J322" s="140"/>
      <c r="K322" s="140"/>
      <c r="L322" s="140"/>
      <c r="M322" s="142"/>
      <c r="N322" s="142"/>
      <c r="O322" s="142"/>
      <c r="P322" s="143"/>
      <c r="Q322" s="143"/>
      <c r="R322" s="143"/>
      <c r="S322" s="143"/>
      <c r="U322" s="143"/>
      <c r="V322" s="143"/>
      <c r="W322" s="143"/>
      <c r="X322" s="143"/>
      <c r="Y322" s="142" t="s">
        <v>2143</v>
      </c>
      <c r="Z322" s="139" t="s">
        <v>2144</v>
      </c>
      <c r="AA322" s="139"/>
    </row>
    <row r="323" spans="1:27" ht="24">
      <c r="A323" s="145" t="s">
        <v>1267</v>
      </c>
      <c r="B323" s="145" t="s">
        <v>2211</v>
      </c>
      <c r="C323" s="146" t="s">
        <v>2248</v>
      </c>
      <c r="D323" s="145" t="s">
        <v>2364</v>
      </c>
      <c r="F323" s="147">
        <v>51756894.269999996</v>
      </c>
      <c r="G323" s="145" t="s">
        <v>2268</v>
      </c>
      <c r="H323" s="147">
        <v>73822723.27</v>
      </c>
      <c r="J323" s="145" t="s">
        <v>2031</v>
      </c>
      <c r="K323" s="145" t="s">
        <v>2032</v>
      </c>
      <c r="L323" s="145" t="s">
        <v>1268</v>
      </c>
      <c r="M323" s="148" t="s">
        <v>1507</v>
      </c>
      <c r="N323" s="148" t="s">
        <v>1948</v>
      </c>
      <c r="O323" s="148" t="s">
        <v>1687</v>
      </c>
      <c r="P323" s="149">
        <v>13044967</v>
      </c>
      <c r="Q323" s="149">
        <v>13590879.27</v>
      </c>
      <c r="R323" s="149"/>
      <c r="S323" s="149">
        <v>26635846.27</v>
      </c>
      <c r="U323" s="149">
        <v>13044967</v>
      </c>
      <c r="V323" s="149">
        <v>13590879.27</v>
      </c>
      <c r="W323" s="149"/>
      <c r="X323" s="149">
        <v>26635846.27</v>
      </c>
      <c r="Y323" s="148" t="s">
        <v>1269</v>
      </c>
      <c r="Z323" s="146" t="s">
        <v>2144</v>
      </c>
      <c r="AA323" s="146" t="s">
        <v>2170</v>
      </c>
    </row>
    <row r="324" spans="10:27" ht="24">
      <c r="J324" s="140" t="s">
        <v>1270</v>
      </c>
      <c r="K324" s="140" t="s">
        <v>1421</v>
      </c>
      <c r="L324" s="140" t="s">
        <v>1271</v>
      </c>
      <c r="M324" s="142" t="s">
        <v>1272</v>
      </c>
      <c r="N324" s="142" t="s">
        <v>1273</v>
      </c>
      <c r="O324" s="142" t="s">
        <v>1990</v>
      </c>
      <c r="P324" s="143"/>
      <c r="Q324" s="143"/>
      <c r="R324" s="143">
        <v>25121048</v>
      </c>
      <c r="S324" s="143">
        <v>25121048</v>
      </c>
      <c r="U324" s="143"/>
      <c r="V324" s="143"/>
      <c r="W324" s="143">
        <v>22483060.21</v>
      </c>
      <c r="X324" s="143">
        <v>22483060.21</v>
      </c>
      <c r="Y324" s="142" t="s">
        <v>1981</v>
      </c>
      <c r="Z324" s="139" t="s">
        <v>2266</v>
      </c>
      <c r="AA324" s="139" t="s">
        <v>2258</v>
      </c>
    </row>
    <row r="325" spans="3:27" ht="24">
      <c r="C325" s="139" t="s">
        <v>2248</v>
      </c>
      <c r="D325" s="140" t="s">
        <v>2365</v>
      </c>
      <c r="F325" s="141">
        <v>11307376.34</v>
      </c>
      <c r="G325" s="140" t="s">
        <v>2268</v>
      </c>
      <c r="H325" s="141">
        <v>14075398.34</v>
      </c>
      <c r="J325" s="140" t="s">
        <v>2031</v>
      </c>
      <c r="K325" s="140" t="s">
        <v>2032</v>
      </c>
      <c r="L325" s="140" t="s">
        <v>1274</v>
      </c>
      <c r="M325" s="142" t="s">
        <v>1507</v>
      </c>
      <c r="N325" s="142" t="s">
        <v>1948</v>
      </c>
      <c r="O325" s="142" t="s">
        <v>1687</v>
      </c>
      <c r="P325" s="143">
        <v>4096050</v>
      </c>
      <c r="Q325" s="143">
        <v>3031573.34</v>
      </c>
      <c r="R325" s="143"/>
      <c r="S325" s="143">
        <v>7127623.34</v>
      </c>
      <c r="U325" s="143">
        <v>4096050</v>
      </c>
      <c r="V325" s="143">
        <v>3031573.34</v>
      </c>
      <c r="W325" s="143"/>
      <c r="X325" s="143">
        <v>7127623.34</v>
      </c>
      <c r="Y325" s="142" t="s">
        <v>1275</v>
      </c>
      <c r="Z325" s="139" t="s">
        <v>2282</v>
      </c>
      <c r="AA325" s="139" t="s">
        <v>2290</v>
      </c>
    </row>
    <row r="326" spans="10:27" ht="24">
      <c r="J326" s="140" t="s">
        <v>1270</v>
      </c>
      <c r="K326" s="140" t="s">
        <v>1421</v>
      </c>
      <c r="L326" s="140" t="s">
        <v>1276</v>
      </c>
      <c r="M326" s="142" t="s">
        <v>1272</v>
      </c>
      <c r="N326" s="142" t="s">
        <v>1273</v>
      </c>
      <c r="O326" s="142" t="s">
        <v>2156</v>
      </c>
      <c r="P326" s="143"/>
      <c r="Q326" s="143">
        <v>726096</v>
      </c>
      <c r="R326" s="143">
        <v>3453657</v>
      </c>
      <c r="S326" s="143">
        <v>4179753</v>
      </c>
      <c r="U326" s="143"/>
      <c r="V326" s="143">
        <v>726096</v>
      </c>
      <c r="W326" s="143">
        <v>1955079.62</v>
      </c>
      <c r="X326" s="143">
        <v>2681175.62</v>
      </c>
      <c r="Y326" s="142" t="s">
        <v>1548</v>
      </c>
      <c r="Z326" s="139" t="s">
        <v>2266</v>
      </c>
      <c r="AA326" s="139" t="s">
        <v>2067</v>
      </c>
    </row>
    <row r="327" spans="3:27" ht="24">
      <c r="C327" s="139" t="s">
        <v>2248</v>
      </c>
      <c r="D327" s="140" t="s">
        <v>2279</v>
      </c>
      <c r="F327" s="141">
        <v>6109673</v>
      </c>
      <c r="G327" s="140" t="s">
        <v>2249</v>
      </c>
      <c r="H327" s="141">
        <v>6109673</v>
      </c>
      <c r="J327" s="140" t="s">
        <v>2031</v>
      </c>
      <c r="K327" s="140" t="s">
        <v>2032</v>
      </c>
      <c r="L327" s="140" t="s">
        <v>1277</v>
      </c>
      <c r="M327" s="142" t="s">
        <v>1507</v>
      </c>
      <c r="N327" s="142" t="s">
        <v>1948</v>
      </c>
      <c r="O327" s="142" t="s">
        <v>1687</v>
      </c>
      <c r="P327" s="143">
        <v>3790500</v>
      </c>
      <c r="Q327" s="143">
        <v>2319173</v>
      </c>
      <c r="R327" s="143"/>
      <c r="S327" s="143">
        <v>6109673</v>
      </c>
      <c r="U327" s="143">
        <v>3790500</v>
      </c>
      <c r="V327" s="143">
        <v>2319172.95</v>
      </c>
      <c r="W327" s="143"/>
      <c r="X327" s="143">
        <v>6109672.95</v>
      </c>
      <c r="Y327" s="142" t="s">
        <v>1410</v>
      </c>
      <c r="Z327" s="139" t="s">
        <v>2257</v>
      </c>
      <c r="AA327" s="139" t="s">
        <v>2000</v>
      </c>
    </row>
    <row r="328" spans="3:27" ht="12">
      <c r="C328" s="139" t="s">
        <v>2258</v>
      </c>
      <c r="D328" s="140" t="s">
        <v>2364</v>
      </c>
      <c r="F328" s="141">
        <v>9395999</v>
      </c>
      <c r="G328" s="140" t="s">
        <v>2142</v>
      </c>
      <c r="H328" s="141">
        <v>21898610</v>
      </c>
      <c r="J328" s="140"/>
      <c r="K328" s="140"/>
      <c r="L328" s="140"/>
      <c r="M328" s="142"/>
      <c r="N328" s="142"/>
      <c r="O328" s="142"/>
      <c r="P328" s="143"/>
      <c r="Q328" s="143"/>
      <c r="R328" s="143"/>
      <c r="S328" s="143"/>
      <c r="U328" s="143"/>
      <c r="V328" s="143"/>
      <c r="W328" s="143"/>
      <c r="X328" s="143"/>
      <c r="Y328" s="142" t="s">
        <v>2143</v>
      </c>
      <c r="Z328" s="139" t="s">
        <v>2144</v>
      </c>
      <c r="AA328" s="139"/>
    </row>
    <row r="329" spans="1:27" ht="24">
      <c r="A329" s="145" t="s">
        <v>1278</v>
      </c>
      <c r="B329" s="145" t="s">
        <v>2211</v>
      </c>
      <c r="C329" s="146" t="s">
        <v>2135</v>
      </c>
      <c r="D329" s="145" t="s">
        <v>2364</v>
      </c>
      <c r="F329" s="147">
        <v>23318821</v>
      </c>
      <c r="G329" s="145" t="s">
        <v>2249</v>
      </c>
      <c r="H329" s="147">
        <v>23318821</v>
      </c>
      <c r="J329" s="145" t="s">
        <v>1279</v>
      </c>
      <c r="K329" s="145" t="s">
        <v>2251</v>
      </c>
      <c r="L329" s="145" t="s">
        <v>1280</v>
      </c>
      <c r="M329" s="148" t="s">
        <v>1281</v>
      </c>
      <c r="N329" s="148" t="s">
        <v>1835</v>
      </c>
      <c r="O329" s="148" t="s">
        <v>2049</v>
      </c>
      <c r="P329" s="149">
        <v>7560365</v>
      </c>
      <c r="Q329" s="149">
        <v>15758456</v>
      </c>
      <c r="R329" s="149"/>
      <c r="S329" s="149">
        <v>23318821</v>
      </c>
      <c r="U329" s="149">
        <v>7560365</v>
      </c>
      <c r="V329" s="149">
        <v>15331072</v>
      </c>
      <c r="W329" s="149"/>
      <c r="X329" s="149">
        <v>22891437</v>
      </c>
      <c r="Y329" s="148" t="s">
        <v>1282</v>
      </c>
      <c r="Z329" s="146" t="s">
        <v>2271</v>
      </c>
      <c r="AA329" s="146" t="s">
        <v>2170</v>
      </c>
    </row>
    <row r="330" spans="3:27" ht="24">
      <c r="C330" s="139" t="s">
        <v>2126</v>
      </c>
      <c r="D330" s="140" t="s">
        <v>2364</v>
      </c>
      <c r="F330" s="141">
        <v>15219930</v>
      </c>
      <c r="G330" s="140" t="s">
        <v>2127</v>
      </c>
      <c r="H330" s="141">
        <v>44176429</v>
      </c>
      <c r="J330" s="140" t="s">
        <v>1279</v>
      </c>
      <c r="K330" s="140" t="s">
        <v>2251</v>
      </c>
      <c r="L330" s="140" t="s">
        <v>1283</v>
      </c>
      <c r="M330" s="142" t="s">
        <v>2044</v>
      </c>
      <c r="N330" s="142" t="s">
        <v>1284</v>
      </c>
      <c r="O330" s="142" t="s">
        <v>2221</v>
      </c>
      <c r="P330" s="143">
        <v>15219930</v>
      </c>
      <c r="Q330" s="143"/>
      <c r="R330" s="143"/>
      <c r="S330" s="143">
        <v>15219930</v>
      </c>
      <c r="U330" s="143">
        <v>13721291.09</v>
      </c>
      <c r="V330" s="143"/>
      <c r="W330" s="143"/>
      <c r="X330" s="143">
        <v>13721291.09</v>
      </c>
      <c r="Y330" s="142" t="s">
        <v>1695</v>
      </c>
      <c r="Z330" s="139" t="s">
        <v>2271</v>
      </c>
      <c r="AA330" s="139" t="s">
        <v>2292</v>
      </c>
    </row>
    <row r="331" spans="1:27" ht="12">
      <c r="A331" s="145" t="s">
        <v>1285</v>
      </c>
      <c r="B331" s="145" t="s">
        <v>2143</v>
      </c>
      <c r="C331" s="146" t="s">
        <v>2258</v>
      </c>
      <c r="D331" s="145" t="s">
        <v>2364</v>
      </c>
      <c r="F331" s="147">
        <v>27265520</v>
      </c>
      <c r="G331" s="145" t="s">
        <v>2142</v>
      </c>
      <c r="H331" s="147">
        <v>67997215</v>
      </c>
      <c r="J331" s="145"/>
      <c r="K331" s="145"/>
      <c r="L331" s="145"/>
      <c r="M331" s="148"/>
      <c r="N331" s="148"/>
      <c r="O331" s="148"/>
      <c r="P331" s="149"/>
      <c r="Q331" s="149"/>
      <c r="R331" s="149"/>
      <c r="S331" s="149"/>
      <c r="U331" s="149"/>
      <c r="V331" s="149"/>
      <c r="W331" s="149"/>
      <c r="X331" s="149"/>
      <c r="Y331" s="148" t="s">
        <v>2143</v>
      </c>
      <c r="Z331" s="146" t="s">
        <v>2144</v>
      </c>
      <c r="AA331" s="146"/>
    </row>
    <row r="332" spans="1:27" ht="36">
      <c r="A332" s="145" t="s">
        <v>1286</v>
      </c>
      <c r="B332" s="145" t="s">
        <v>2211</v>
      </c>
      <c r="C332" s="146" t="s">
        <v>2135</v>
      </c>
      <c r="D332" s="145" t="s">
        <v>2365</v>
      </c>
      <c r="F332" s="147">
        <v>25369116</v>
      </c>
      <c r="G332" s="145" t="s">
        <v>2249</v>
      </c>
      <c r="H332" s="147">
        <v>25369116</v>
      </c>
      <c r="J332" s="145" t="s">
        <v>1287</v>
      </c>
      <c r="K332" s="145" t="s">
        <v>2112</v>
      </c>
      <c r="L332" s="145" t="s">
        <v>1288</v>
      </c>
      <c r="M332" s="148" t="s">
        <v>1289</v>
      </c>
      <c r="N332" s="148" t="s">
        <v>1241</v>
      </c>
      <c r="O332" s="148" t="s">
        <v>2196</v>
      </c>
      <c r="P332" s="149">
        <v>15906747</v>
      </c>
      <c r="Q332" s="149">
        <v>9462369</v>
      </c>
      <c r="R332" s="149"/>
      <c r="S332" s="149">
        <v>25369116</v>
      </c>
      <c r="U332" s="149">
        <v>15906747</v>
      </c>
      <c r="V332" s="149">
        <v>8709616</v>
      </c>
      <c r="W332" s="149"/>
      <c r="X332" s="149">
        <v>24616363</v>
      </c>
      <c r="Y332" s="148" t="s">
        <v>1717</v>
      </c>
      <c r="Z332" s="146" t="s">
        <v>2271</v>
      </c>
      <c r="AA332" s="146" t="s">
        <v>2283</v>
      </c>
    </row>
    <row r="333" spans="1:27" ht="48">
      <c r="A333" s="145" t="s">
        <v>1290</v>
      </c>
      <c r="B333" s="145" t="s">
        <v>1987</v>
      </c>
      <c r="C333" s="146" t="s">
        <v>2135</v>
      </c>
      <c r="D333" s="145" t="s">
        <v>2364</v>
      </c>
      <c r="F333" s="147">
        <v>12046368</v>
      </c>
      <c r="G333" s="145" t="s">
        <v>2249</v>
      </c>
      <c r="H333" s="147">
        <v>12046368</v>
      </c>
      <c r="J333" s="145" t="s">
        <v>1291</v>
      </c>
      <c r="K333" s="145" t="s">
        <v>2129</v>
      </c>
      <c r="L333" s="145" t="s">
        <v>1292</v>
      </c>
      <c r="M333" s="148" t="s">
        <v>1293</v>
      </c>
      <c r="N333" s="148" t="s">
        <v>1814</v>
      </c>
      <c r="O333" s="148" t="s">
        <v>1969</v>
      </c>
      <c r="P333" s="149">
        <v>6100900</v>
      </c>
      <c r="Q333" s="149">
        <v>5945468</v>
      </c>
      <c r="R333" s="149"/>
      <c r="S333" s="149">
        <v>12046368</v>
      </c>
      <c r="U333" s="149">
        <v>6100900</v>
      </c>
      <c r="V333" s="149">
        <v>5010850</v>
      </c>
      <c r="W333" s="149"/>
      <c r="X333" s="149">
        <v>11111750</v>
      </c>
      <c r="Y333" s="148" t="s">
        <v>1983</v>
      </c>
      <c r="Z333" s="146" t="s">
        <v>2266</v>
      </c>
      <c r="AA333" s="146" t="s">
        <v>2290</v>
      </c>
    </row>
    <row r="334" spans="3:27" ht="12">
      <c r="C334" s="139" t="s">
        <v>2258</v>
      </c>
      <c r="D334" s="140" t="s">
        <v>2364</v>
      </c>
      <c r="F334" s="141">
        <v>14458896</v>
      </c>
      <c r="G334" s="140" t="s">
        <v>2142</v>
      </c>
      <c r="H334" s="141">
        <v>34527244</v>
      </c>
      <c r="J334" s="140"/>
      <c r="K334" s="140"/>
      <c r="L334" s="140"/>
      <c r="M334" s="142"/>
      <c r="N334" s="142"/>
      <c r="O334" s="142"/>
      <c r="P334" s="143"/>
      <c r="Q334" s="143"/>
      <c r="R334" s="143"/>
      <c r="S334" s="143"/>
      <c r="U334" s="143"/>
      <c r="V334" s="143"/>
      <c r="W334" s="143"/>
      <c r="X334" s="143"/>
      <c r="Y334" s="142" t="s">
        <v>2143</v>
      </c>
      <c r="Z334" s="139" t="s">
        <v>2144</v>
      </c>
      <c r="AA334" s="139"/>
    </row>
    <row r="335" spans="1:27" ht="36">
      <c r="A335" s="145" t="s">
        <v>1294</v>
      </c>
      <c r="B335" s="145" t="s">
        <v>2143</v>
      </c>
      <c r="C335" s="146" t="s">
        <v>2258</v>
      </c>
      <c r="D335" s="145" t="s">
        <v>2364</v>
      </c>
      <c r="F335" s="147">
        <v>17599674</v>
      </c>
      <c r="G335" s="145" t="s">
        <v>2142</v>
      </c>
      <c r="H335" s="147">
        <v>53000555</v>
      </c>
      <c r="J335" s="145"/>
      <c r="K335" s="145"/>
      <c r="L335" s="145"/>
      <c r="M335" s="148"/>
      <c r="N335" s="148"/>
      <c r="O335" s="148"/>
      <c r="P335" s="149"/>
      <c r="Q335" s="149"/>
      <c r="R335" s="149"/>
      <c r="S335" s="149"/>
      <c r="U335" s="149"/>
      <c r="V335" s="149"/>
      <c r="W335" s="149"/>
      <c r="X335" s="149"/>
      <c r="Y335" s="148" t="s">
        <v>2143</v>
      </c>
      <c r="Z335" s="146" t="s">
        <v>2144</v>
      </c>
      <c r="AA335" s="146"/>
    </row>
    <row r="336" spans="1:27" ht="36">
      <c r="A336" s="145" t="s">
        <v>1295</v>
      </c>
      <c r="B336" s="145" t="s">
        <v>1987</v>
      </c>
      <c r="C336" s="146" t="s">
        <v>2284</v>
      </c>
      <c r="D336" s="145" t="s">
        <v>2364</v>
      </c>
      <c r="F336" s="147">
        <v>2560824.6</v>
      </c>
      <c r="G336" s="145" t="s">
        <v>2249</v>
      </c>
      <c r="H336" s="147">
        <v>2560824.6</v>
      </c>
      <c r="J336" s="145" t="s">
        <v>1296</v>
      </c>
      <c r="K336" s="145" t="s">
        <v>2076</v>
      </c>
      <c r="L336" s="145" t="s">
        <v>1297</v>
      </c>
      <c r="M336" s="148" t="s">
        <v>1376</v>
      </c>
      <c r="N336" s="148" t="s">
        <v>1486</v>
      </c>
      <c r="O336" s="148" t="s">
        <v>1298</v>
      </c>
      <c r="P336" s="149">
        <v>1947094</v>
      </c>
      <c r="Q336" s="149">
        <v>613730.6000000001</v>
      </c>
      <c r="R336" s="149"/>
      <c r="S336" s="149">
        <v>2560824.6</v>
      </c>
      <c r="U336" s="149">
        <v>1947094</v>
      </c>
      <c r="V336" s="149">
        <v>613730.5999999996</v>
      </c>
      <c r="W336" s="149"/>
      <c r="X336" s="149">
        <v>2560824.5999999996</v>
      </c>
      <c r="Y336" s="148" t="s">
        <v>1439</v>
      </c>
      <c r="Z336" s="146" t="s">
        <v>2282</v>
      </c>
      <c r="AA336" s="146" t="s">
        <v>2304</v>
      </c>
    </row>
    <row r="337" spans="1:27" ht="24">
      <c r="A337" s="145" t="s">
        <v>1299</v>
      </c>
      <c r="B337" s="145" t="s">
        <v>2211</v>
      </c>
      <c r="C337" s="146" t="s">
        <v>2284</v>
      </c>
      <c r="D337" s="145" t="s">
        <v>2364</v>
      </c>
      <c r="F337" s="147">
        <v>4008581</v>
      </c>
      <c r="G337" s="145" t="s">
        <v>2249</v>
      </c>
      <c r="H337" s="147">
        <v>4008581</v>
      </c>
      <c r="J337" s="145" t="s">
        <v>1300</v>
      </c>
      <c r="K337" s="145" t="s">
        <v>2251</v>
      </c>
      <c r="L337" s="145" t="s">
        <v>1301</v>
      </c>
      <c r="M337" s="148" t="s">
        <v>1376</v>
      </c>
      <c r="N337" s="148" t="s">
        <v>1241</v>
      </c>
      <c r="O337" s="148" t="s">
        <v>2196</v>
      </c>
      <c r="P337" s="149">
        <v>2181050</v>
      </c>
      <c r="Q337" s="149">
        <v>1827531</v>
      </c>
      <c r="R337" s="149"/>
      <c r="S337" s="149">
        <v>4008581</v>
      </c>
      <c r="U337" s="149">
        <v>2181050</v>
      </c>
      <c r="V337" s="149">
        <v>1799625</v>
      </c>
      <c r="W337" s="149"/>
      <c r="X337" s="149">
        <v>3980675</v>
      </c>
      <c r="Y337" s="148" t="s">
        <v>2109</v>
      </c>
      <c r="Z337" s="146" t="s">
        <v>2266</v>
      </c>
      <c r="AA337" s="146" t="s">
        <v>2258</v>
      </c>
    </row>
    <row r="338" spans="1:27" ht="36">
      <c r="A338" s="145" t="s">
        <v>1302</v>
      </c>
      <c r="B338" s="145" t="s">
        <v>1987</v>
      </c>
      <c r="C338" s="146" t="s">
        <v>2135</v>
      </c>
      <c r="D338" s="145" t="s">
        <v>2364</v>
      </c>
      <c r="F338" s="147">
        <v>8898774</v>
      </c>
      <c r="G338" s="145" t="s">
        <v>2249</v>
      </c>
      <c r="H338" s="147">
        <v>8898774</v>
      </c>
      <c r="J338" s="145" t="s">
        <v>1303</v>
      </c>
      <c r="K338" s="145" t="s">
        <v>2112</v>
      </c>
      <c r="L338" s="145" t="s">
        <v>1304</v>
      </c>
      <c r="M338" s="148" t="s">
        <v>1305</v>
      </c>
      <c r="N338" s="148" t="s">
        <v>1815</v>
      </c>
      <c r="O338" s="148" t="s">
        <v>2288</v>
      </c>
      <c r="P338" s="149">
        <v>2553861</v>
      </c>
      <c r="Q338" s="149">
        <v>6344913</v>
      </c>
      <c r="R338" s="149"/>
      <c r="S338" s="149">
        <v>8898774</v>
      </c>
      <c r="U338" s="149">
        <v>2553861</v>
      </c>
      <c r="V338" s="149">
        <v>4873705.88</v>
      </c>
      <c r="W338" s="149"/>
      <c r="X338" s="149">
        <v>7427566.88</v>
      </c>
      <c r="Y338" s="148" t="s">
        <v>1728</v>
      </c>
      <c r="Z338" s="146" t="s">
        <v>2144</v>
      </c>
      <c r="AA338" s="146" t="s">
        <v>1963</v>
      </c>
    </row>
    <row r="339" spans="1:27" ht="48">
      <c r="A339" s="145" t="s">
        <v>1306</v>
      </c>
      <c r="B339" s="145" t="s">
        <v>2247</v>
      </c>
      <c r="C339" s="146" t="s">
        <v>2126</v>
      </c>
      <c r="D339" s="145" t="s">
        <v>2364</v>
      </c>
      <c r="F339" s="147">
        <v>1722700</v>
      </c>
      <c r="G339" s="145" t="s">
        <v>2127</v>
      </c>
      <c r="H339" s="147">
        <v>5553350</v>
      </c>
      <c r="J339" s="145" t="s">
        <v>1307</v>
      </c>
      <c r="K339" s="145" t="s">
        <v>2076</v>
      </c>
      <c r="L339" s="145" t="s">
        <v>1308</v>
      </c>
      <c r="M339" s="148" t="s">
        <v>1265</v>
      </c>
      <c r="N339" s="148" t="s">
        <v>2195</v>
      </c>
      <c r="O339" s="148" t="s">
        <v>2196</v>
      </c>
      <c r="P339" s="149">
        <v>1722700</v>
      </c>
      <c r="Q339" s="149"/>
      <c r="R339" s="149"/>
      <c r="S339" s="149">
        <v>1722700</v>
      </c>
      <c r="U339" s="149">
        <v>1722700</v>
      </c>
      <c r="V339" s="149"/>
      <c r="W339" s="149"/>
      <c r="X339" s="149">
        <v>1722700</v>
      </c>
      <c r="Y339" s="148" t="s">
        <v>1976</v>
      </c>
      <c r="Z339" s="146" t="s">
        <v>2271</v>
      </c>
      <c r="AA339" s="146" t="s">
        <v>2284</v>
      </c>
    </row>
    <row r="340" spans="1:27" ht="24">
      <c r="A340" s="145" t="s">
        <v>1161</v>
      </c>
      <c r="B340" s="145" t="s">
        <v>2247</v>
      </c>
      <c r="C340" s="146" t="s">
        <v>2259</v>
      </c>
      <c r="D340" s="145" t="s">
        <v>2364</v>
      </c>
      <c r="F340" s="147">
        <v>10108320</v>
      </c>
      <c r="G340" s="145" t="s">
        <v>2249</v>
      </c>
      <c r="H340" s="147">
        <v>10108320</v>
      </c>
      <c r="J340" s="145" t="s">
        <v>1162</v>
      </c>
      <c r="K340" s="145" t="s">
        <v>2076</v>
      </c>
      <c r="L340" s="145" t="s">
        <v>1163</v>
      </c>
      <c r="M340" s="148" t="s">
        <v>1164</v>
      </c>
      <c r="N340" s="148" t="s">
        <v>1783</v>
      </c>
      <c r="O340" s="148" t="s">
        <v>1336</v>
      </c>
      <c r="P340" s="149">
        <v>4025689</v>
      </c>
      <c r="Q340" s="149">
        <v>6082631</v>
      </c>
      <c r="R340" s="149"/>
      <c r="S340" s="149">
        <v>10108320</v>
      </c>
      <c r="U340" s="149">
        <v>4025689</v>
      </c>
      <c r="V340" s="149">
        <v>5836115</v>
      </c>
      <c r="W340" s="149"/>
      <c r="X340" s="149">
        <v>9861804</v>
      </c>
      <c r="Y340" s="148" t="s">
        <v>1587</v>
      </c>
      <c r="Z340" s="146" t="s">
        <v>2266</v>
      </c>
      <c r="AA340" s="146" t="s">
        <v>2153</v>
      </c>
    </row>
    <row r="341" spans="3:27" ht="24">
      <c r="C341" s="139" t="s">
        <v>2259</v>
      </c>
      <c r="D341" s="140" t="s">
        <v>2365</v>
      </c>
      <c r="F341" s="141">
        <v>5584582</v>
      </c>
      <c r="G341" s="140" t="s">
        <v>2249</v>
      </c>
      <c r="H341" s="141">
        <v>5584582</v>
      </c>
      <c r="J341" s="140" t="s">
        <v>1162</v>
      </c>
      <c r="K341" s="140" t="s">
        <v>2076</v>
      </c>
      <c r="L341" s="140" t="s">
        <v>1165</v>
      </c>
      <c r="M341" s="142" t="s">
        <v>1164</v>
      </c>
      <c r="N341" s="142" t="s">
        <v>1783</v>
      </c>
      <c r="O341" s="142" t="s">
        <v>1784</v>
      </c>
      <c r="P341" s="143">
        <v>3404671</v>
      </c>
      <c r="Q341" s="143">
        <v>2179911</v>
      </c>
      <c r="R341" s="143"/>
      <c r="S341" s="143">
        <v>5584582</v>
      </c>
      <c r="U341" s="143">
        <v>3404671</v>
      </c>
      <c r="V341" s="143">
        <v>2179911</v>
      </c>
      <c r="W341" s="143"/>
      <c r="X341" s="143">
        <v>5584582</v>
      </c>
      <c r="Y341" s="142" t="s">
        <v>1166</v>
      </c>
      <c r="Z341" s="139" t="s">
        <v>2257</v>
      </c>
      <c r="AA341" s="139" t="s">
        <v>2267</v>
      </c>
    </row>
    <row r="342" spans="3:27" ht="60">
      <c r="C342" s="139" t="s">
        <v>2259</v>
      </c>
      <c r="D342" s="140" t="s">
        <v>2279</v>
      </c>
      <c r="F342" s="141">
        <v>9166398</v>
      </c>
      <c r="G342" s="140" t="s">
        <v>2268</v>
      </c>
      <c r="H342" s="141">
        <v>13351645</v>
      </c>
      <c r="J342" s="140" t="s">
        <v>1162</v>
      </c>
      <c r="K342" s="140" t="s">
        <v>2076</v>
      </c>
      <c r="L342" s="140" t="s">
        <v>1167</v>
      </c>
      <c r="M342" s="142" t="s">
        <v>1164</v>
      </c>
      <c r="N342" s="142" t="s">
        <v>1783</v>
      </c>
      <c r="O342" s="142" t="s">
        <v>1784</v>
      </c>
      <c r="P342" s="143">
        <v>1271820</v>
      </c>
      <c r="Q342" s="143">
        <v>1445277</v>
      </c>
      <c r="R342" s="143"/>
      <c r="S342" s="143">
        <v>2717097</v>
      </c>
      <c r="U342" s="143">
        <v>1271820</v>
      </c>
      <c r="V342" s="143">
        <v>1445277</v>
      </c>
      <c r="W342" s="143"/>
      <c r="X342" s="143">
        <v>2717097</v>
      </c>
      <c r="Y342" s="142" t="s">
        <v>1895</v>
      </c>
      <c r="Z342" s="139" t="s">
        <v>2257</v>
      </c>
      <c r="AA342" s="139" t="s">
        <v>2153</v>
      </c>
    </row>
    <row r="343" spans="10:27" ht="24">
      <c r="J343" s="140" t="s">
        <v>1168</v>
      </c>
      <c r="K343" s="140" t="s">
        <v>2076</v>
      </c>
      <c r="L343" s="140" t="s">
        <v>1169</v>
      </c>
      <c r="M343" s="142" t="s">
        <v>1170</v>
      </c>
      <c r="N343" s="142" t="s">
        <v>2082</v>
      </c>
      <c r="O343" s="142" t="s">
        <v>1926</v>
      </c>
      <c r="P343" s="143"/>
      <c r="Q343" s="143"/>
      <c r="R343" s="143">
        <v>6449301</v>
      </c>
      <c r="S343" s="143">
        <v>6449301</v>
      </c>
      <c r="U343" s="143"/>
      <c r="V343" s="143"/>
      <c r="W343" s="143">
        <v>2109465</v>
      </c>
      <c r="X343" s="143">
        <v>2109465</v>
      </c>
      <c r="Y343" s="142" t="s">
        <v>1885</v>
      </c>
      <c r="Z343" s="139" t="s">
        <v>2144</v>
      </c>
      <c r="AA343" s="139" t="s">
        <v>1904</v>
      </c>
    </row>
    <row r="344" spans="3:27" ht="24">
      <c r="C344" s="139" t="s">
        <v>2126</v>
      </c>
      <c r="D344" s="140" t="s">
        <v>2365</v>
      </c>
      <c r="F344" s="141">
        <v>2868542</v>
      </c>
      <c r="G344" s="140" t="s">
        <v>2127</v>
      </c>
      <c r="H344" s="141">
        <v>5584905</v>
      </c>
      <c r="J344" s="140" t="s">
        <v>1162</v>
      </c>
      <c r="K344" s="140" t="s">
        <v>2076</v>
      </c>
      <c r="L344" s="140" t="s">
        <v>1171</v>
      </c>
      <c r="M344" s="142" t="s">
        <v>1172</v>
      </c>
      <c r="N344" s="142" t="s">
        <v>2139</v>
      </c>
      <c r="O344" s="142" t="s">
        <v>2140</v>
      </c>
      <c r="P344" s="143">
        <v>2868542</v>
      </c>
      <c r="Q344" s="143"/>
      <c r="R344" s="143"/>
      <c r="S344" s="143">
        <v>2868542</v>
      </c>
      <c r="U344" s="143">
        <v>2500277</v>
      </c>
      <c r="V344" s="143"/>
      <c r="W344" s="143"/>
      <c r="X344" s="143">
        <v>2500277</v>
      </c>
      <c r="Y344" s="142" t="s">
        <v>1976</v>
      </c>
      <c r="Z344" s="139" t="s">
        <v>2257</v>
      </c>
      <c r="AA344" s="139" t="s">
        <v>2135</v>
      </c>
    </row>
    <row r="345" spans="3:27" ht="24">
      <c r="C345" s="139" t="s">
        <v>2304</v>
      </c>
      <c r="D345" s="140" t="s">
        <v>2364</v>
      </c>
      <c r="F345" s="141">
        <v>23359081</v>
      </c>
      <c r="G345" s="140" t="s">
        <v>2127</v>
      </c>
      <c r="H345" s="141">
        <v>57364249</v>
      </c>
      <c r="J345" s="140" t="s">
        <v>1168</v>
      </c>
      <c r="K345" s="140" t="s">
        <v>2076</v>
      </c>
      <c r="L345" s="140" t="s">
        <v>1173</v>
      </c>
      <c r="M345" s="142" t="s">
        <v>1582</v>
      </c>
      <c r="N345" s="142" t="s">
        <v>2087</v>
      </c>
      <c r="O345" s="142" t="s">
        <v>2156</v>
      </c>
      <c r="P345" s="143">
        <v>23359081</v>
      </c>
      <c r="Q345" s="143"/>
      <c r="R345" s="143"/>
      <c r="S345" s="143">
        <v>23359081</v>
      </c>
      <c r="U345" s="143">
        <v>10232959</v>
      </c>
      <c r="V345" s="143"/>
      <c r="W345" s="143"/>
      <c r="X345" s="143">
        <v>10232959</v>
      </c>
      <c r="Y345" s="142" t="s">
        <v>2102</v>
      </c>
      <c r="Z345" s="139" t="s">
        <v>2144</v>
      </c>
      <c r="AA345" s="139" t="s">
        <v>1696</v>
      </c>
    </row>
    <row r="346" spans="3:27" ht="12">
      <c r="C346" s="139" t="s">
        <v>2258</v>
      </c>
      <c r="D346" s="140" t="s">
        <v>2365</v>
      </c>
      <c r="F346" s="141">
        <v>4299868</v>
      </c>
      <c r="G346" s="140" t="s">
        <v>2142</v>
      </c>
      <c r="H346" s="141">
        <v>8204092</v>
      </c>
      <c r="J346" s="140"/>
      <c r="K346" s="140"/>
      <c r="L346" s="140"/>
      <c r="M346" s="142"/>
      <c r="N346" s="142"/>
      <c r="O346" s="142"/>
      <c r="P346" s="143"/>
      <c r="Q346" s="143"/>
      <c r="R346" s="143"/>
      <c r="S346" s="143"/>
      <c r="U346" s="143"/>
      <c r="V346" s="143"/>
      <c r="W346" s="143"/>
      <c r="X346" s="143"/>
      <c r="Y346" s="142" t="s">
        <v>2143</v>
      </c>
      <c r="Z346" s="139" t="s">
        <v>2144</v>
      </c>
      <c r="AA346" s="139"/>
    </row>
    <row r="347" spans="1:27" ht="24">
      <c r="A347" s="145" t="s">
        <v>1174</v>
      </c>
      <c r="B347" s="145" t="s">
        <v>2211</v>
      </c>
      <c r="C347" s="146" t="s">
        <v>2248</v>
      </c>
      <c r="D347" s="145" t="s">
        <v>2279</v>
      </c>
      <c r="F347" s="147">
        <v>553816.54</v>
      </c>
      <c r="G347" s="145" t="s">
        <v>2249</v>
      </c>
      <c r="H347" s="147">
        <v>553816.54</v>
      </c>
      <c r="J347" s="145" t="s">
        <v>2031</v>
      </c>
      <c r="K347" s="145" t="s">
        <v>2032</v>
      </c>
      <c r="L347" s="145" t="s">
        <v>1175</v>
      </c>
      <c r="M347" s="148" t="s">
        <v>1176</v>
      </c>
      <c r="N347" s="148" t="s">
        <v>2150</v>
      </c>
      <c r="O347" s="148" t="s">
        <v>1177</v>
      </c>
      <c r="P347" s="149">
        <v>440000</v>
      </c>
      <c r="Q347" s="149">
        <v>113816.54000000001</v>
      </c>
      <c r="R347" s="149"/>
      <c r="S347" s="149">
        <v>553816.54</v>
      </c>
      <c r="U347" s="149">
        <v>440000</v>
      </c>
      <c r="V347" s="149">
        <v>113816.54000000001</v>
      </c>
      <c r="W347" s="149"/>
      <c r="X347" s="149">
        <v>553816.54</v>
      </c>
      <c r="Y347" s="148" t="s">
        <v>1178</v>
      </c>
      <c r="Z347" s="146" t="s">
        <v>2257</v>
      </c>
      <c r="AA347" s="146" t="s">
        <v>2120</v>
      </c>
    </row>
    <row r="348" spans="1:27" ht="24">
      <c r="A348" s="145" t="s">
        <v>1179</v>
      </c>
      <c r="B348" s="145" t="s">
        <v>2211</v>
      </c>
      <c r="C348" s="146" t="s">
        <v>2135</v>
      </c>
      <c r="D348" s="145" t="s">
        <v>2279</v>
      </c>
      <c r="F348" s="147">
        <v>4855081</v>
      </c>
      <c r="G348" s="145" t="s">
        <v>2154</v>
      </c>
      <c r="H348" s="147">
        <v>8090194</v>
      </c>
      <c r="J348" s="145" t="s">
        <v>1180</v>
      </c>
      <c r="K348" s="145" t="s">
        <v>2076</v>
      </c>
      <c r="L348" s="145" t="s">
        <v>1181</v>
      </c>
      <c r="M348" s="148" t="s">
        <v>1182</v>
      </c>
      <c r="N348" s="148" t="s">
        <v>1723</v>
      </c>
      <c r="O348" s="148" t="s">
        <v>1926</v>
      </c>
      <c r="P348" s="149">
        <v>1194902</v>
      </c>
      <c r="Q348" s="149">
        <v>1604643</v>
      </c>
      <c r="R348" s="149">
        <v>2055536</v>
      </c>
      <c r="S348" s="149">
        <v>4855081</v>
      </c>
      <c r="U348" s="149">
        <v>1194902</v>
      </c>
      <c r="V348" s="149">
        <v>1604643</v>
      </c>
      <c r="W348" s="149">
        <v>529655</v>
      </c>
      <c r="X348" s="149">
        <v>3329200</v>
      </c>
      <c r="Y348" s="148" t="s">
        <v>2302</v>
      </c>
      <c r="Z348" s="146" t="s">
        <v>2271</v>
      </c>
      <c r="AA348" s="146" t="s">
        <v>2170</v>
      </c>
    </row>
    <row r="349" spans="3:27" ht="48">
      <c r="C349" s="139" t="s">
        <v>2120</v>
      </c>
      <c r="D349" s="140" t="s">
        <v>2364</v>
      </c>
      <c r="F349" s="141">
        <v>8832117</v>
      </c>
      <c r="G349" s="140" t="s">
        <v>2249</v>
      </c>
      <c r="H349" s="141">
        <v>8832117</v>
      </c>
      <c r="J349" s="140" t="s">
        <v>1183</v>
      </c>
      <c r="K349" s="140" t="s">
        <v>2076</v>
      </c>
      <c r="L349" s="140" t="s">
        <v>1184</v>
      </c>
      <c r="M349" s="142" t="s">
        <v>1725</v>
      </c>
      <c r="N349" s="142" t="s">
        <v>1820</v>
      </c>
      <c r="O349" s="142" t="s">
        <v>1935</v>
      </c>
      <c r="P349" s="143">
        <v>3471892</v>
      </c>
      <c r="Q349" s="143">
        <v>5360225</v>
      </c>
      <c r="R349" s="143"/>
      <c r="S349" s="143">
        <v>8832117</v>
      </c>
      <c r="U349" s="143">
        <v>3471892</v>
      </c>
      <c r="V349" s="143">
        <v>3323957</v>
      </c>
      <c r="W349" s="143"/>
      <c r="X349" s="143">
        <v>6795849</v>
      </c>
      <c r="Y349" s="142" t="s">
        <v>1185</v>
      </c>
      <c r="Z349" s="139" t="s">
        <v>2271</v>
      </c>
      <c r="AA349" s="139" t="s">
        <v>2126</v>
      </c>
    </row>
    <row r="350" spans="3:27" ht="24">
      <c r="C350" s="139" t="s">
        <v>2126</v>
      </c>
      <c r="D350" s="140" t="s">
        <v>2279</v>
      </c>
      <c r="F350" s="141">
        <v>5576626</v>
      </c>
      <c r="G350" s="140" t="s">
        <v>2060</v>
      </c>
      <c r="H350" s="141">
        <v>5576626</v>
      </c>
      <c r="J350" s="140" t="s">
        <v>1180</v>
      </c>
      <c r="K350" s="140" t="s">
        <v>2076</v>
      </c>
      <c r="L350" s="140" t="s">
        <v>1186</v>
      </c>
      <c r="M350" s="142" t="s">
        <v>1187</v>
      </c>
      <c r="N350" s="142" t="s">
        <v>1979</v>
      </c>
      <c r="O350" s="142" t="s">
        <v>2166</v>
      </c>
      <c r="P350" s="143">
        <v>2149206</v>
      </c>
      <c r="Q350" s="143"/>
      <c r="R350" s="143"/>
      <c r="S350" s="143">
        <v>2149206</v>
      </c>
      <c r="U350" s="143">
        <v>2149206</v>
      </c>
      <c r="V350" s="143"/>
      <c r="W350" s="143"/>
      <c r="X350" s="143">
        <v>2149206</v>
      </c>
      <c r="Y350" s="142" t="s">
        <v>1188</v>
      </c>
      <c r="Z350" s="139" t="s">
        <v>2257</v>
      </c>
      <c r="AA350" s="139" t="s">
        <v>2284</v>
      </c>
    </row>
    <row r="351" spans="3:27" ht="48">
      <c r="C351" s="139" t="s">
        <v>2304</v>
      </c>
      <c r="D351" s="140" t="s">
        <v>2364</v>
      </c>
      <c r="F351" s="141">
        <v>4732950.04732</v>
      </c>
      <c r="G351" s="140" t="s">
        <v>2127</v>
      </c>
      <c r="H351" s="141">
        <v>15883366.91572</v>
      </c>
      <c r="J351" s="140" t="s">
        <v>1183</v>
      </c>
      <c r="K351" s="140" t="s">
        <v>2076</v>
      </c>
      <c r="L351" s="140" t="s">
        <v>1189</v>
      </c>
      <c r="M351" s="142" t="s">
        <v>1190</v>
      </c>
      <c r="N351" s="142" t="s">
        <v>2095</v>
      </c>
      <c r="O351" s="142" t="s">
        <v>2096</v>
      </c>
      <c r="P351" s="143">
        <v>4732950.04732</v>
      </c>
      <c r="Q351" s="143"/>
      <c r="R351" s="143"/>
      <c r="S351" s="143">
        <v>4732950.04732</v>
      </c>
      <c r="U351" s="143">
        <v>3296552.8546</v>
      </c>
      <c r="V351" s="143"/>
      <c r="W351" s="143"/>
      <c r="X351" s="143">
        <v>3296552.8546</v>
      </c>
      <c r="Y351" s="142" t="s">
        <v>1425</v>
      </c>
      <c r="Z351" s="139" t="s">
        <v>2266</v>
      </c>
      <c r="AA351" s="139" t="s">
        <v>2259</v>
      </c>
    </row>
    <row r="352" spans="3:27" ht="48">
      <c r="C352" s="139" t="s">
        <v>2258</v>
      </c>
      <c r="D352" s="140" t="s">
        <v>2364</v>
      </c>
      <c r="F352" s="141">
        <v>6463831</v>
      </c>
      <c r="G352" s="140" t="s">
        <v>2142</v>
      </c>
      <c r="H352" s="141">
        <v>12735212</v>
      </c>
      <c r="J352" s="140" t="s">
        <v>1183</v>
      </c>
      <c r="K352" s="140" t="s">
        <v>2076</v>
      </c>
      <c r="L352" s="140" t="s">
        <v>1191</v>
      </c>
      <c r="M352" s="142" t="s">
        <v>2141</v>
      </c>
      <c r="N352" s="142" t="s">
        <v>2103</v>
      </c>
      <c r="O352" s="142" t="s">
        <v>2104</v>
      </c>
      <c r="P352" s="143">
        <v>4899464</v>
      </c>
      <c r="Q352" s="143"/>
      <c r="R352" s="143"/>
      <c r="S352" s="143">
        <v>4899464</v>
      </c>
      <c r="U352" s="143">
        <v>2078507</v>
      </c>
      <c r="V352" s="143"/>
      <c r="W352" s="143"/>
      <c r="X352" s="143">
        <v>2078507</v>
      </c>
      <c r="Y352" s="142" t="s">
        <v>2203</v>
      </c>
      <c r="Z352" s="139" t="s">
        <v>2144</v>
      </c>
      <c r="AA352" s="139" t="s">
        <v>2248</v>
      </c>
    </row>
    <row r="353" spans="3:27" ht="12">
      <c r="C353" s="139" t="s">
        <v>2258</v>
      </c>
      <c r="D353" s="140" t="s">
        <v>2279</v>
      </c>
      <c r="F353" s="141">
        <v>2039805</v>
      </c>
      <c r="G353" s="140" t="s">
        <v>2142</v>
      </c>
      <c r="H353" s="141">
        <v>3891015</v>
      </c>
      <c r="J353" s="140"/>
      <c r="K353" s="140"/>
      <c r="L353" s="140"/>
      <c r="M353" s="142"/>
      <c r="N353" s="142"/>
      <c r="O353" s="142"/>
      <c r="P353" s="143"/>
      <c r="Q353" s="143"/>
      <c r="R353" s="143"/>
      <c r="S353" s="143"/>
      <c r="U353" s="143"/>
      <c r="V353" s="143"/>
      <c r="W353" s="143"/>
      <c r="X353" s="143"/>
      <c r="Y353" s="142" t="s">
        <v>2143</v>
      </c>
      <c r="Z353" s="139" t="s">
        <v>2144</v>
      </c>
      <c r="AA353" s="139"/>
    </row>
    <row r="354" spans="1:27" ht="24">
      <c r="A354" s="145" t="s">
        <v>1192</v>
      </c>
      <c r="B354" s="145" t="s">
        <v>2211</v>
      </c>
      <c r="C354" s="146" t="s">
        <v>2259</v>
      </c>
      <c r="D354" s="145" t="s">
        <v>2364</v>
      </c>
      <c r="F354" s="147">
        <v>21619940</v>
      </c>
      <c r="G354" s="145" t="s">
        <v>2249</v>
      </c>
      <c r="H354" s="147">
        <v>21619940</v>
      </c>
      <c r="J354" s="145" t="s">
        <v>1193</v>
      </c>
      <c r="K354" s="145" t="s">
        <v>2076</v>
      </c>
      <c r="L354" s="145" t="s">
        <v>1194</v>
      </c>
      <c r="M354" s="148" t="s">
        <v>1195</v>
      </c>
      <c r="N354" s="148" t="s">
        <v>1755</v>
      </c>
      <c r="O354" s="148" t="s">
        <v>2264</v>
      </c>
      <c r="P354" s="149">
        <v>15718354</v>
      </c>
      <c r="Q354" s="149">
        <v>5901586</v>
      </c>
      <c r="R354" s="149"/>
      <c r="S354" s="149">
        <v>21619940</v>
      </c>
      <c r="U354" s="149">
        <v>15718354</v>
      </c>
      <c r="V354" s="149">
        <v>5901586</v>
      </c>
      <c r="W354" s="149"/>
      <c r="X354" s="149">
        <v>21619940</v>
      </c>
      <c r="Y354" s="148" t="s">
        <v>2281</v>
      </c>
      <c r="Z354" s="146" t="s">
        <v>2257</v>
      </c>
      <c r="AA354" s="146" t="s">
        <v>2290</v>
      </c>
    </row>
    <row r="355" spans="3:27" ht="24">
      <c r="C355" s="139" t="s">
        <v>2259</v>
      </c>
      <c r="D355" s="140" t="s">
        <v>2279</v>
      </c>
      <c r="F355" s="141">
        <v>25198382</v>
      </c>
      <c r="G355" s="140" t="s">
        <v>2249</v>
      </c>
      <c r="H355" s="141">
        <v>25198382</v>
      </c>
      <c r="J355" s="140" t="s">
        <v>1193</v>
      </c>
      <c r="K355" s="140" t="s">
        <v>2076</v>
      </c>
      <c r="L355" s="140" t="s">
        <v>1196</v>
      </c>
      <c r="M355" s="142" t="s">
        <v>1195</v>
      </c>
      <c r="N355" s="142" t="s">
        <v>1755</v>
      </c>
      <c r="O355" s="142" t="s">
        <v>2264</v>
      </c>
      <c r="P355" s="143">
        <v>20153818</v>
      </c>
      <c r="Q355" s="143">
        <v>5044564</v>
      </c>
      <c r="R355" s="143"/>
      <c r="S355" s="143">
        <v>25198382</v>
      </c>
      <c r="U355" s="143">
        <v>20153818</v>
      </c>
      <c r="V355" s="143">
        <v>5044564</v>
      </c>
      <c r="W355" s="143"/>
      <c r="X355" s="143">
        <v>25198382</v>
      </c>
      <c r="Y355" s="142" t="s">
        <v>2281</v>
      </c>
      <c r="Z355" s="139" t="s">
        <v>2282</v>
      </c>
      <c r="AA355" s="139" t="s">
        <v>2258</v>
      </c>
    </row>
    <row r="356" spans="3:27" ht="24">
      <c r="C356" s="139" t="s">
        <v>2292</v>
      </c>
      <c r="D356" s="140" t="s">
        <v>2364</v>
      </c>
      <c r="F356" s="141">
        <v>12867465</v>
      </c>
      <c r="G356" s="140" t="s">
        <v>2249</v>
      </c>
      <c r="H356" s="141">
        <v>12867465</v>
      </c>
      <c r="J356" s="140" t="s">
        <v>1193</v>
      </c>
      <c r="K356" s="140" t="s">
        <v>2076</v>
      </c>
      <c r="L356" s="140" t="s">
        <v>1197</v>
      </c>
      <c r="M356" s="142" t="s">
        <v>1198</v>
      </c>
      <c r="N356" s="142" t="s">
        <v>1594</v>
      </c>
      <c r="O356" s="142" t="s">
        <v>2296</v>
      </c>
      <c r="P356" s="143">
        <v>8061442</v>
      </c>
      <c r="Q356" s="143">
        <v>4806023</v>
      </c>
      <c r="R356" s="143"/>
      <c r="S356" s="143">
        <v>12867465</v>
      </c>
      <c r="U356" s="143">
        <v>8061442</v>
      </c>
      <c r="V356" s="143">
        <v>2554121</v>
      </c>
      <c r="W356" s="143"/>
      <c r="X356" s="143">
        <v>10615563</v>
      </c>
      <c r="Y356" s="142" t="s">
        <v>1844</v>
      </c>
      <c r="Z356" s="139" t="s">
        <v>2266</v>
      </c>
      <c r="AA356" s="139" t="s">
        <v>2258</v>
      </c>
    </row>
    <row r="357" spans="3:27" ht="24">
      <c r="C357" s="139" t="s">
        <v>2292</v>
      </c>
      <c r="D357" s="140" t="s">
        <v>2279</v>
      </c>
      <c r="F357" s="141">
        <v>29671364</v>
      </c>
      <c r="G357" s="140" t="s">
        <v>2249</v>
      </c>
      <c r="H357" s="141">
        <v>29671364</v>
      </c>
      <c r="J357" s="140" t="s">
        <v>1193</v>
      </c>
      <c r="K357" s="140" t="s">
        <v>2076</v>
      </c>
      <c r="L357" s="140" t="s">
        <v>1199</v>
      </c>
      <c r="M357" s="142" t="s">
        <v>1198</v>
      </c>
      <c r="N357" s="142" t="s">
        <v>1594</v>
      </c>
      <c r="O357" s="142" t="s">
        <v>2296</v>
      </c>
      <c r="P357" s="143">
        <v>13603065</v>
      </c>
      <c r="Q357" s="143">
        <v>16068299</v>
      </c>
      <c r="R357" s="143"/>
      <c r="S357" s="143">
        <v>29671364</v>
      </c>
      <c r="U357" s="143">
        <v>13603065</v>
      </c>
      <c r="V357" s="143">
        <v>8474164.2</v>
      </c>
      <c r="W357" s="143"/>
      <c r="X357" s="143">
        <v>22077229.2</v>
      </c>
      <c r="Y357" s="142" t="s">
        <v>1844</v>
      </c>
      <c r="Z357" s="139" t="s">
        <v>2257</v>
      </c>
      <c r="AA357" s="139" t="s">
        <v>1879</v>
      </c>
    </row>
    <row r="358" spans="3:27" ht="24">
      <c r="C358" s="139" t="s">
        <v>2120</v>
      </c>
      <c r="D358" s="140" t="s">
        <v>2364</v>
      </c>
      <c r="F358" s="141">
        <v>32669809</v>
      </c>
      <c r="G358" s="140" t="s">
        <v>2249</v>
      </c>
      <c r="H358" s="141">
        <v>32669809</v>
      </c>
      <c r="J358" s="140" t="s">
        <v>1193</v>
      </c>
      <c r="K358" s="140" t="s">
        <v>2076</v>
      </c>
      <c r="L358" s="140" t="s">
        <v>1200</v>
      </c>
      <c r="M358" s="142" t="s">
        <v>1201</v>
      </c>
      <c r="N358" s="142" t="s">
        <v>1877</v>
      </c>
      <c r="O358" s="142" t="s">
        <v>1878</v>
      </c>
      <c r="P358" s="143">
        <v>24153662</v>
      </c>
      <c r="Q358" s="143">
        <v>8516147</v>
      </c>
      <c r="R358" s="143"/>
      <c r="S358" s="143">
        <v>32669809</v>
      </c>
      <c r="U358" s="143">
        <v>24153662</v>
      </c>
      <c r="V358" s="143">
        <v>1378573.9400000013</v>
      </c>
      <c r="W358" s="143"/>
      <c r="X358" s="143">
        <v>25532235.94</v>
      </c>
      <c r="Y358" s="142" t="s">
        <v>1717</v>
      </c>
      <c r="Z358" s="139" t="s">
        <v>2257</v>
      </c>
      <c r="AA358" s="139" t="s">
        <v>2126</v>
      </c>
    </row>
    <row r="359" spans="3:27" ht="24">
      <c r="C359" s="139" t="s">
        <v>2304</v>
      </c>
      <c r="D359" s="140" t="s">
        <v>2279</v>
      </c>
      <c r="F359" s="141">
        <v>12201113.7508</v>
      </c>
      <c r="G359" s="140" t="s">
        <v>2127</v>
      </c>
      <c r="H359" s="141">
        <v>26216266.9432</v>
      </c>
      <c r="J359" s="140" t="s">
        <v>1202</v>
      </c>
      <c r="K359" s="140" t="s">
        <v>2076</v>
      </c>
      <c r="L359" s="140" t="s">
        <v>1203</v>
      </c>
      <c r="M359" s="142" t="s">
        <v>1983</v>
      </c>
      <c r="N359" s="142" t="s">
        <v>1347</v>
      </c>
      <c r="O359" s="142" t="s">
        <v>1348</v>
      </c>
      <c r="P359" s="143">
        <v>4620820.5392</v>
      </c>
      <c r="Q359" s="143"/>
      <c r="R359" s="143"/>
      <c r="S359" s="143">
        <v>4620820.5392</v>
      </c>
      <c r="U359" s="143">
        <v>1177083.23</v>
      </c>
      <c r="V359" s="143"/>
      <c r="W359" s="143"/>
      <c r="X359" s="143">
        <v>1177083.23</v>
      </c>
      <c r="Y359" s="142" t="s">
        <v>2059</v>
      </c>
      <c r="Z359" s="139" t="s">
        <v>2144</v>
      </c>
      <c r="AA359" s="139" t="s">
        <v>2259</v>
      </c>
    </row>
    <row r="360" spans="10:27" ht="24">
      <c r="J360" s="140" t="s">
        <v>1204</v>
      </c>
      <c r="K360" s="140" t="s">
        <v>2251</v>
      </c>
      <c r="L360" s="140" t="s">
        <v>1205</v>
      </c>
      <c r="M360" s="142" t="s">
        <v>1983</v>
      </c>
      <c r="N360" s="142" t="s">
        <v>1347</v>
      </c>
      <c r="O360" s="142" t="s">
        <v>1348</v>
      </c>
      <c r="P360" s="143">
        <v>7580293.2116</v>
      </c>
      <c r="Q360" s="143"/>
      <c r="R360" s="143"/>
      <c r="S360" s="143">
        <v>7580293.2116</v>
      </c>
      <c r="U360" s="143">
        <v>952553.33</v>
      </c>
      <c r="V360" s="143"/>
      <c r="W360" s="143"/>
      <c r="X360" s="143">
        <v>952553.33</v>
      </c>
      <c r="Y360" s="142" t="s">
        <v>1206</v>
      </c>
      <c r="Z360" s="139" t="s">
        <v>2144</v>
      </c>
      <c r="AA360" s="139" t="s">
        <v>2248</v>
      </c>
    </row>
    <row r="361" spans="1:27" ht="36">
      <c r="A361" s="145" t="s">
        <v>1207</v>
      </c>
      <c r="B361" s="145" t="s">
        <v>2211</v>
      </c>
      <c r="C361" s="146" t="s">
        <v>2135</v>
      </c>
      <c r="D361" s="145" t="s">
        <v>2364</v>
      </c>
      <c r="F361" s="147">
        <v>5271393</v>
      </c>
      <c r="G361" s="145" t="s">
        <v>2249</v>
      </c>
      <c r="H361" s="147">
        <v>5271393</v>
      </c>
      <c r="J361" s="145" t="s">
        <v>1208</v>
      </c>
      <c r="K361" s="145" t="s">
        <v>2251</v>
      </c>
      <c r="L361" s="145" t="s">
        <v>1209</v>
      </c>
      <c r="M361" s="148" t="s">
        <v>1210</v>
      </c>
      <c r="N361" s="148" t="s">
        <v>1211</v>
      </c>
      <c r="O361" s="148" t="s">
        <v>1348</v>
      </c>
      <c r="P361" s="149">
        <v>2188432</v>
      </c>
      <c r="Q361" s="149">
        <v>3082961</v>
      </c>
      <c r="R361" s="149"/>
      <c r="S361" s="149">
        <v>5271393</v>
      </c>
      <c r="U361" s="149">
        <v>2188432</v>
      </c>
      <c r="V361" s="149">
        <v>2655806.1500000004</v>
      </c>
      <c r="W361" s="149"/>
      <c r="X361" s="149">
        <v>4844238.15</v>
      </c>
      <c r="Y361" s="148" t="s">
        <v>1455</v>
      </c>
      <c r="Z361" s="146" t="s">
        <v>2257</v>
      </c>
      <c r="AA361" s="146" t="s">
        <v>2290</v>
      </c>
    </row>
    <row r="362" spans="3:27" ht="24">
      <c r="C362" s="139" t="s">
        <v>2284</v>
      </c>
      <c r="D362" s="140" t="s">
        <v>2365</v>
      </c>
      <c r="F362" s="141">
        <v>5112463</v>
      </c>
      <c r="G362" s="140" t="s">
        <v>2249</v>
      </c>
      <c r="H362" s="141">
        <v>5112463</v>
      </c>
      <c r="J362" s="140" t="s">
        <v>1212</v>
      </c>
      <c r="K362" s="140" t="s">
        <v>2076</v>
      </c>
      <c r="L362" s="140" t="s">
        <v>1213</v>
      </c>
      <c r="M362" s="142" t="s">
        <v>1214</v>
      </c>
      <c r="N362" s="142" t="s">
        <v>1211</v>
      </c>
      <c r="O362" s="142" t="s">
        <v>1342</v>
      </c>
      <c r="P362" s="143">
        <v>2963950</v>
      </c>
      <c r="Q362" s="143">
        <v>1893954</v>
      </c>
      <c r="R362" s="143"/>
      <c r="S362" s="143">
        <v>4857904</v>
      </c>
      <c r="U362" s="143">
        <v>2963950</v>
      </c>
      <c r="V362" s="143">
        <v>1604351.67</v>
      </c>
      <c r="W362" s="143"/>
      <c r="X362" s="143">
        <v>4568301.67</v>
      </c>
      <c r="Y362" s="142" t="s">
        <v>1215</v>
      </c>
      <c r="Z362" s="139" t="s">
        <v>2271</v>
      </c>
      <c r="AA362" s="139" t="s">
        <v>2000</v>
      </c>
    </row>
    <row r="363" spans="3:27" ht="36">
      <c r="C363" s="139" t="s">
        <v>2292</v>
      </c>
      <c r="D363" s="140" t="s">
        <v>2364</v>
      </c>
      <c r="F363" s="141">
        <v>3838706</v>
      </c>
      <c r="G363" s="140" t="s">
        <v>2249</v>
      </c>
      <c r="H363" s="141">
        <v>3838706</v>
      </c>
      <c r="J363" s="140" t="s">
        <v>1208</v>
      </c>
      <c r="K363" s="140" t="s">
        <v>2251</v>
      </c>
      <c r="L363" s="140" t="s">
        <v>1216</v>
      </c>
      <c r="M363" s="142" t="s">
        <v>1217</v>
      </c>
      <c r="N363" s="142" t="s">
        <v>1405</v>
      </c>
      <c r="O363" s="142" t="s">
        <v>1348</v>
      </c>
      <c r="P363" s="143">
        <v>2395000</v>
      </c>
      <c r="Q363" s="143">
        <v>1443706</v>
      </c>
      <c r="R363" s="143"/>
      <c r="S363" s="143">
        <v>3838706</v>
      </c>
      <c r="U363" s="143">
        <v>2395000</v>
      </c>
      <c r="V363" s="143">
        <v>639881.1699999999</v>
      </c>
      <c r="W363" s="143"/>
      <c r="X363" s="143">
        <v>3034881.17</v>
      </c>
      <c r="Y363" s="142" t="s">
        <v>2102</v>
      </c>
      <c r="Z363" s="139" t="s">
        <v>2257</v>
      </c>
      <c r="AA363" s="139" t="s">
        <v>2120</v>
      </c>
    </row>
    <row r="364" spans="3:27" ht="36">
      <c r="C364" s="139" t="s">
        <v>2126</v>
      </c>
      <c r="D364" s="140" t="s">
        <v>2365</v>
      </c>
      <c r="F364" s="141">
        <v>2375500</v>
      </c>
      <c r="G364" s="140" t="s">
        <v>2127</v>
      </c>
      <c r="H364" s="141">
        <v>4122500</v>
      </c>
      <c r="J364" s="140" t="s">
        <v>1208</v>
      </c>
      <c r="K364" s="140" t="s">
        <v>2251</v>
      </c>
      <c r="L364" s="140" t="s">
        <v>1218</v>
      </c>
      <c r="M364" s="142" t="s">
        <v>1219</v>
      </c>
      <c r="N364" s="142" t="s">
        <v>2139</v>
      </c>
      <c r="O364" s="142" t="s">
        <v>2140</v>
      </c>
      <c r="P364" s="143">
        <v>2375500</v>
      </c>
      <c r="Q364" s="143"/>
      <c r="R364" s="143"/>
      <c r="S364" s="143">
        <v>2375500</v>
      </c>
      <c r="U364" s="143">
        <v>1986203</v>
      </c>
      <c r="V364" s="143"/>
      <c r="W364" s="143"/>
      <c r="X364" s="143">
        <v>1986203</v>
      </c>
      <c r="Y364" s="142" t="s">
        <v>1976</v>
      </c>
      <c r="Z364" s="139" t="s">
        <v>2257</v>
      </c>
      <c r="AA364" s="139" t="s">
        <v>2259</v>
      </c>
    </row>
    <row r="365" spans="3:27" ht="12">
      <c r="C365" s="139" t="s">
        <v>2258</v>
      </c>
      <c r="D365" s="140" t="s">
        <v>2279</v>
      </c>
      <c r="F365" s="141">
        <v>2283573</v>
      </c>
      <c r="G365" s="140" t="s">
        <v>2142</v>
      </c>
      <c r="H365" s="141">
        <v>4517679</v>
      </c>
      <c r="J365" s="140"/>
      <c r="K365" s="140"/>
      <c r="L365" s="140"/>
      <c r="M365" s="142"/>
      <c r="N365" s="142"/>
      <c r="O365" s="142"/>
      <c r="P365" s="143"/>
      <c r="Q365" s="143"/>
      <c r="R365" s="143"/>
      <c r="S365" s="143"/>
      <c r="U365" s="143"/>
      <c r="V365" s="143"/>
      <c r="W365" s="143"/>
      <c r="X365" s="143"/>
      <c r="Y365" s="142" t="s">
        <v>2143</v>
      </c>
      <c r="Z365" s="139" t="s">
        <v>2144</v>
      </c>
      <c r="AA365" s="139"/>
    </row>
    <row r="366" spans="1:27" ht="12.75">
      <c r="A366" s="150" t="s">
        <v>1852</v>
      </c>
      <c r="B366" s="150"/>
      <c r="C366" s="150"/>
      <c r="D366" s="150"/>
      <c r="E366" s="150"/>
      <c r="F366" s="151">
        <v>1399195858.9225914</v>
      </c>
      <c r="G366" s="150"/>
      <c r="H366" s="151">
        <v>2096984143.2205918</v>
      </c>
      <c r="J366" s="150"/>
      <c r="K366" s="150"/>
      <c r="L366" s="150"/>
      <c r="M366" s="150"/>
      <c r="N366" s="150"/>
      <c r="O366" s="150"/>
      <c r="P366" s="152">
        <v>562627434.1993918</v>
      </c>
      <c r="Q366" s="152">
        <v>420240303.04999995</v>
      </c>
      <c r="R366" s="152">
        <v>159958751.06</v>
      </c>
      <c r="S366" s="152">
        <v>1142826488.309392</v>
      </c>
      <c r="U366" s="152">
        <v>477749225.09459996</v>
      </c>
      <c r="V366" s="152">
        <v>371593004.95</v>
      </c>
      <c r="W366" s="152">
        <v>53347971.23999999</v>
      </c>
      <c r="X366" s="152">
        <v>902690201.2846</v>
      </c>
      <c r="Y366" s="150"/>
      <c r="Z366" s="150"/>
      <c r="AA366" s="150"/>
    </row>
    <row r="367" ht="27" customHeight="1"/>
    <row r="368" spans="1:27" ht="16.5">
      <c r="A368" s="132" t="s">
        <v>1220</v>
      </c>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row>
    <row r="370" spans="1:27" ht="48">
      <c r="A370" s="133" t="s">
        <v>1221</v>
      </c>
      <c r="B370" s="133" t="s">
        <v>2206</v>
      </c>
      <c r="C370" s="134" t="s">
        <v>2135</v>
      </c>
      <c r="D370" s="133" t="s">
        <v>2364</v>
      </c>
      <c r="F370" s="135">
        <v>6945288.93</v>
      </c>
      <c r="G370" s="133" t="s">
        <v>2249</v>
      </c>
      <c r="H370" s="135">
        <v>6945288.93</v>
      </c>
      <c r="J370" s="133" t="s">
        <v>1222</v>
      </c>
      <c r="K370" s="133" t="s">
        <v>2251</v>
      </c>
      <c r="L370" s="133" t="s">
        <v>1223</v>
      </c>
      <c r="M370" s="137" t="s">
        <v>1602</v>
      </c>
      <c r="N370" s="137" t="s">
        <v>2035</v>
      </c>
      <c r="O370" s="137" t="s">
        <v>2044</v>
      </c>
      <c r="P370" s="138">
        <v>6185000</v>
      </c>
      <c r="Q370" s="138">
        <v>760288.9299999999</v>
      </c>
      <c r="R370" s="138"/>
      <c r="S370" s="138">
        <v>6945288.93</v>
      </c>
      <c r="U370" s="138">
        <v>6185000</v>
      </c>
      <c r="V370" s="138">
        <v>760288.9299999997</v>
      </c>
      <c r="W370" s="138"/>
      <c r="X370" s="138">
        <v>6945288.93</v>
      </c>
      <c r="Y370" s="137" t="s">
        <v>1953</v>
      </c>
      <c r="Z370" s="134" t="s">
        <v>2303</v>
      </c>
      <c r="AA370" s="134" t="s">
        <v>2292</v>
      </c>
    </row>
    <row r="371" spans="1:27" ht="48">
      <c r="A371" s="145" t="s">
        <v>1224</v>
      </c>
      <c r="B371" s="145" t="s">
        <v>2247</v>
      </c>
      <c r="C371" s="146" t="s">
        <v>2259</v>
      </c>
      <c r="D371" s="145" t="s">
        <v>2279</v>
      </c>
      <c r="F371" s="147">
        <v>3039321</v>
      </c>
      <c r="G371" s="145" t="s">
        <v>2249</v>
      </c>
      <c r="H371" s="147">
        <v>3039321</v>
      </c>
      <c r="J371" s="145" t="s">
        <v>1225</v>
      </c>
      <c r="K371" s="145" t="s">
        <v>2129</v>
      </c>
      <c r="L371" s="145" t="s">
        <v>1226</v>
      </c>
      <c r="M371" s="148" t="s">
        <v>1227</v>
      </c>
      <c r="N371" s="148" t="s">
        <v>1228</v>
      </c>
      <c r="O371" s="148" t="s">
        <v>1229</v>
      </c>
      <c r="P371" s="149">
        <v>1263963</v>
      </c>
      <c r="Q371" s="149">
        <v>1775358</v>
      </c>
      <c r="R371" s="149"/>
      <c r="S371" s="149">
        <v>3039321</v>
      </c>
      <c r="U371" s="149">
        <v>1263963</v>
      </c>
      <c r="V371" s="149">
        <v>1134056.23</v>
      </c>
      <c r="W371" s="149"/>
      <c r="X371" s="149">
        <v>2398019.23</v>
      </c>
      <c r="Y371" s="148" t="s">
        <v>1873</v>
      </c>
      <c r="Z371" s="146" t="s">
        <v>2303</v>
      </c>
      <c r="AA371" s="146" t="s">
        <v>2170</v>
      </c>
    </row>
    <row r="372" spans="3:27" ht="48">
      <c r="C372" s="139" t="s">
        <v>2135</v>
      </c>
      <c r="D372" s="140" t="s">
        <v>2364</v>
      </c>
      <c r="F372" s="141">
        <v>17783344</v>
      </c>
      <c r="G372" s="140" t="s">
        <v>2249</v>
      </c>
      <c r="H372" s="141">
        <v>17783344</v>
      </c>
      <c r="J372" s="140" t="s">
        <v>1225</v>
      </c>
      <c r="K372" s="140" t="s">
        <v>2129</v>
      </c>
      <c r="L372" s="140" t="s">
        <v>1230</v>
      </c>
      <c r="M372" s="142" t="s">
        <v>1867</v>
      </c>
      <c r="N372" s="142" t="s">
        <v>1868</v>
      </c>
      <c r="O372" s="142" t="s">
        <v>2221</v>
      </c>
      <c r="P372" s="143">
        <v>7380156</v>
      </c>
      <c r="Q372" s="143">
        <v>10403188</v>
      </c>
      <c r="R372" s="143"/>
      <c r="S372" s="143">
        <v>17783344</v>
      </c>
      <c r="U372" s="143">
        <v>7380156</v>
      </c>
      <c r="V372" s="143">
        <v>6005327.029999999</v>
      </c>
      <c r="W372" s="143"/>
      <c r="X372" s="143">
        <v>13385483.03</v>
      </c>
      <c r="Y372" s="142" t="s">
        <v>1459</v>
      </c>
      <c r="Z372" s="139" t="s">
        <v>2257</v>
      </c>
      <c r="AA372" s="139" t="s">
        <v>2170</v>
      </c>
    </row>
    <row r="373" spans="3:27" ht="24">
      <c r="C373" s="139" t="s">
        <v>2126</v>
      </c>
      <c r="D373" s="140" t="s">
        <v>2365</v>
      </c>
      <c r="F373" s="141">
        <v>10477631</v>
      </c>
      <c r="G373" s="140" t="s">
        <v>2127</v>
      </c>
      <c r="H373" s="141">
        <v>27497966</v>
      </c>
      <c r="J373" s="140" t="s">
        <v>1554</v>
      </c>
      <c r="K373" s="140" t="s">
        <v>2032</v>
      </c>
      <c r="L373" s="140" t="s">
        <v>1231</v>
      </c>
      <c r="M373" s="142" t="s">
        <v>1232</v>
      </c>
      <c r="N373" s="142" t="s">
        <v>1744</v>
      </c>
      <c r="O373" s="142" t="s">
        <v>1745</v>
      </c>
      <c r="P373" s="143">
        <v>10477631</v>
      </c>
      <c r="Q373" s="143"/>
      <c r="R373" s="143"/>
      <c r="S373" s="143">
        <v>10477631</v>
      </c>
      <c r="U373" s="143">
        <v>7982009.109999999</v>
      </c>
      <c r="V373" s="143"/>
      <c r="W373" s="143"/>
      <c r="X373" s="143">
        <v>7982009.109999999</v>
      </c>
      <c r="Y373" s="142" t="s">
        <v>2066</v>
      </c>
      <c r="Z373" s="139" t="s">
        <v>2303</v>
      </c>
      <c r="AA373" s="139" t="s">
        <v>2292</v>
      </c>
    </row>
    <row r="374" spans="3:27" ht="24">
      <c r="C374" s="139" t="s">
        <v>2304</v>
      </c>
      <c r="D374" s="140" t="s">
        <v>2364</v>
      </c>
      <c r="F374" s="141">
        <v>33045829.466799997</v>
      </c>
      <c r="G374" s="140" t="s">
        <v>2127</v>
      </c>
      <c r="H374" s="141">
        <v>74204708.5044</v>
      </c>
      <c r="J374" s="140" t="s">
        <v>1233</v>
      </c>
      <c r="K374" s="140" t="s">
        <v>2076</v>
      </c>
      <c r="L374" s="140" t="s">
        <v>1234</v>
      </c>
      <c r="M374" s="142" t="s">
        <v>1235</v>
      </c>
      <c r="N374" s="142" t="s">
        <v>2087</v>
      </c>
      <c r="O374" s="142" t="s">
        <v>2156</v>
      </c>
      <c r="P374" s="143">
        <v>5823547.6424</v>
      </c>
      <c r="Q374" s="143"/>
      <c r="R374" s="143"/>
      <c r="S374" s="143">
        <v>5823547.6424</v>
      </c>
      <c r="U374" s="143">
        <v>1966605.11</v>
      </c>
      <c r="V374" s="143"/>
      <c r="W374" s="143"/>
      <c r="X374" s="143">
        <v>1966605.11</v>
      </c>
      <c r="Y374" s="142" t="s">
        <v>1824</v>
      </c>
      <c r="Z374" s="139" t="s">
        <v>2144</v>
      </c>
      <c r="AA374" s="139" t="s">
        <v>2248</v>
      </c>
    </row>
    <row r="375" spans="10:27" ht="48">
      <c r="J375" s="140" t="s">
        <v>1225</v>
      </c>
      <c r="K375" s="140" t="s">
        <v>2129</v>
      </c>
      <c r="L375" s="140" t="s">
        <v>1236</v>
      </c>
      <c r="M375" s="142" t="s">
        <v>1235</v>
      </c>
      <c r="N375" s="142" t="s">
        <v>2087</v>
      </c>
      <c r="O375" s="142" t="s">
        <v>2156</v>
      </c>
      <c r="P375" s="143">
        <v>20325848.803999998</v>
      </c>
      <c r="Q375" s="143"/>
      <c r="R375" s="143"/>
      <c r="S375" s="143">
        <v>20325848.803999998</v>
      </c>
      <c r="U375" s="143">
        <v>3759140.51</v>
      </c>
      <c r="V375" s="143"/>
      <c r="W375" s="143"/>
      <c r="X375" s="143">
        <v>3759140.51</v>
      </c>
      <c r="Y375" s="142" t="s">
        <v>2141</v>
      </c>
      <c r="Z375" s="139" t="s">
        <v>1398</v>
      </c>
      <c r="AA375" s="139" t="s">
        <v>2259</v>
      </c>
    </row>
    <row r="376" spans="10:27" ht="24">
      <c r="J376" s="140" t="s">
        <v>1081</v>
      </c>
      <c r="K376" s="140" t="s">
        <v>2076</v>
      </c>
      <c r="L376" s="140" t="s">
        <v>1082</v>
      </c>
      <c r="M376" s="142" t="s">
        <v>1083</v>
      </c>
      <c r="N376" s="142" t="s">
        <v>2087</v>
      </c>
      <c r="O376" s="142" t="s">
        <v>2156</v>
      </c>
      <c r="P376" s="143">
        <v>6896433.020400001</v>
      </c>
      <c r="Q376" s="143"/>
      <c r="R376" s="143"/>
      <c r="S376" s="143">
        <v>6896433.020400001</v>
      </c>
      <c r="U376" s="143">
        <v>1071190.02</v>
      </c>
      <c r="V376" s="143"/>
      <c r="W376" s="143"/>
      <c r="X376" s="143">
        <v>1071190.02</v>
      </c>
      <c r="Y376" s="142" t="s">
        <v>1824</v>
      </c>
      <c r="Z376" s="139" t="s">
        <v>2144</v>
      </c>
      <c r="AA376" s="139" t="s">
        <v>2248</v>
      </c>
    </row>
    <row r="377" spans="3:27" ht="48">
      <c r="C377" s="139" t="s">
        <v>2304</v>
      </c>
      <c r="D377" s="140" t="s">
        <v>2279</v>
      </c>
      <c r="F377" s="141">
        <v>3885661.9172</v>
      </c>
      <c r="G377" s="140" t="s">
        <v>2127</v>
      </c>
      <c r="H377" s="141">
        <v>6438915.3476</v>
      </c>
      <c r="J377" s="140" t="s">
        <v>1225</v>
      </c>
      <c r="K377" s="140" t="s">
        <v>2129</v>
      </c>
      <c r="L377" s="140" t="s">
        <v>1084</v>
      </c>
      <c r="M377" s="142" t="s">
        <v>1085</v>
      </c>
      <c r="N377" s="142" t="s">
        <v>1934</v>
      </c>
      <c r="O377" s="142" t="s">
        <v>1935</v>
      </c>
      <c r="P377" s="143">
        <v>3885661.9172</v>
      </c>
      <c r="Q377" s="143"/>
      <c r="R377" s="143"/>
      <c r="S377" s="143">
        <v>3885661.9172</v>
      </c>
      <c r="U377" s="143">
        <v>432441.62</v>
      </c>
      <c r="V377" s="143"/>
      <c r="W377" s="143"/>
      <c r="X377" s="143">
        <v>432441.62</v>
      </c>
      <c r="Y377" s="142" t="s">
        <v>2078</v>
      </c>
      <c r="Z377" s="139" t="s">
        <v>2144</v>
      </c>
      <c r="AA377" s="139" t="s">
        <v>2248</v>
      </c>
    </row>
    <row r="378" spans="3:27" ht="12">
      <c r="C378" s="139" t="s">
        <v>2258</v>
      </c>
      <c r="D378" s="140" t="s">
        <v>2365</v>
      </c>
      <c r="F378" s="141">
        <v>27141841.7172</v>
      </c>
      <c r="G378" s="140" t="s">
        <v>2142</v>
      </c>
      <c r="H378" s="141">
        <v>39124131.8592</v>
      </c>
      <c r="J378" s="140"/>
      <c r="K378" s="140"/>
      <c r="L378" s="140"/>
      <c r="M378" s="142"/>
      <c r="N378" s="142"/>
      <c r="O378" s="142"/>
      <c r="P378" s="143"/>
      <c r="Q378" s="143"/>
      <c r="R378" s="143"/>
      <c r="S378" s="143"/>
      <c r="U378" s="143"/>
      <c r="V378" s="143"/>
      <c r="W378" s="143"/>
      <c r="X378" s="143"/>
      <c r="Y378" s="142" t="s">
        <v>2143</v>
      </c>
      <c r="Z378" s="139" t="s">
        <v>2144</v>
      </c>
      <c r="AA378" s="139"/>
    </row>
    <row r="379" spans="1:27" ht="36">
      <c r="A379" s="145" t="s">
        <v>1086</v>
      </c>
      <c r="B379" s="145" t="s">
        <v>2247</v>
      </c>
      <c r="C379" s="146" t="s">
        <v>2284</v>
      </c>
      <c r="D379" s="145" t="s">
        <v>2364</v>
      </c>
      <c r="F379" s="147">
        <v>11998400</v>
      </c>
      <c r="G379" s="145" t="s">
        <v>2249</v>
      </c>
      <c r="H379" s="147">
        <v>11998400</v>
      </c>
      <c r="J379" s="145" t="s">
        <v>1087</v>
      </c>
      <c r="K379" s="145" t="s">
        <v>2251</v>
      </c>
      <c r="L379" s="145" t="s">
        <v>1088</v>
      </c>
      <c r="M379" s="148" t="s">
        <v>1089</v>
      </c>
      <c r="N379" s="148" t="s">
        <v>1815</v>
      </c>
      <c r="O379" s="148" t="s">
        <v>1687</v>
      </c>
      <c r="P379" s="149">
        <v>7271400</v>
      </c>
      <c r="Q379" s="149">
        <v>4727000</v>
      </c>
      <c r="R379" s="149"/>
      <c r="S379" s="149">
        <v>11998400</v>
      </c>
      <c r="U379" s="149">
        <v>7271400</v>
      </c>
      <c r="V379" s="149">
        <v>4346901.359999999</v>
      </c>
      <c r="W379" s="149"/>
      <c r="X379" s="149">
        <v>11618301.36</v>
      </c>
      <c r="Y379" s="148" t="s">
        <v>2014</v>
      </c>
      <c r="Z379" s="146" t="s">
        <v>2282</v>
      </c>
      <c r="AA379" s="146" t="s">
        <v>2170</v>
      </c>
    </row>
    <row r="380" spans="3:27" ht="36">
      <c r="C380" s="139" t="s">
        <v>2120</v>
      </c>
      <c r="D380" s="140" t="s">
        <v>2364</v>
      </c>
      <c r="F380" s="141">
        <v>11628828</v>
      </c>
      <c r="G380" s="140" t="s">
        <v>2060</v>
      </c>
      <c r="H380" s="141">
        <v>11628828</v>
      </c>
      <c r="J380" s="140" t="s">
        <v>1087</v>
      </c>
      <c r="K380" s="140" t="s">
        <v>2251</v>
      </c>
      <c r="L380" s="140" t="s">
        <v>1090</v>
      </c>
      <c r="M380" s="142" t="s">
        <v>1091</v>
      </c>
      <c r="N380" s="142" t="s">
        <v>1820</v>
      </c>
      <c r="O380" s="142" t="s">
        <v>1092</v>
      </c>
      <c r="P380" s="143">
        <v>4143060</v>
      </c>
      <c r="Q380" s="143"/>
      <c r="R380" s="143"/>
      <c r="S380" s="143">
        <v>4143060</v>
      </c>
      <c r="U380" s="143">
        <v>4067445.8</v>
      </c>
      <c r="V380" s="143"/>
      <c r="W380" s="143"/>
      <c r="X380" s="143">
        <v>4067445.8</v>
      </c>
      <c r="Y380" s="142" t="s">
        <v>1314</v>
      </c>
      <c r="Z380" s="139" t="s">
        <v>2144</v>
      </c>
      <c r="AA380" s="139" t="s">
        <v>1093</v>
      </c>
    </row>
    <row r="381" spans="3:27" ht="36">
      <c r="C381" s="139" t="s">
        <v>2120</v>
      </c>
      <c r="D381" s="140" t="s">
        <v>2365</v>
      </c>
      <c r="F381" s="141">
        <v>3758588</v>
      </c>
      <c r="G381" s="140" t="s">
        <v>2060</v>
      </c>
      <c r="H381" s="141">
        <v>3758588</v>
      </c>
      <c r="J381" s="140" t="s">
        <v>1087</v>
      </c>
      <c r="K381" s="140" t="s">
        <v>2251</v>
      </c>
      <c r="L381" s="140" t="s">
        <v>1094</v>
      </c>
      <c r="M381" s="142" t="s">
        <v>1091</v>
      </c>
      <c r="N381" s="142" t="s">
        <v>1820</v>
      </c>
      <c r="O381" s="142" t="s">
        <v>1092</v>
      </c>
      <c r="P381" s="143">
        <v>2800450</v>
      </c>
      <c r="Q381" s="143"/>
      <c r="R381" s="143"/>
      <c r="S381" s="143">
        <v>2800450</v>
      </c>
      <c r="U381" s="143">
        <v>2758416</v>
      </c>
      <c r="V381" s="143"/>
      <c r="W381" s="143"/>
      <c r="X381" s="143">
        <v>2758416</v>
      </c>
      <c r="Y381" s="142" t="s">
        <v>2059</v>
      </c>
      <c r="Z381" s="139" t="s">
        <v>1398</v>
      </c>
      <c r="AA381" s="139" t="s">
        <v>2126</v>
      </c>
    </row>
    <row r="382" spans="3:27" ht="36">
      <c r="C382" s="139" t="s">
        <v>2120</v>
      </c>
      <c r="D382" s="140" t="s">
        <v>2279</v>
      </c>
      <c r="F382" s="141">
        <v>3977234</v>
      </c>
      <c r="G382" s="140" t="s">
        <v>2060</v>
      </c>
      <c r="H382" s="141">
        <v>3977234</v>
      </c>
      <c r="J382" s="140" t="s">
        <v>1087</v>
      </c>
      <c r="K382" s="140" t="s">
        <v>2251</v>
      </c>
      <c r="L382" s="140" t="s">
        <v>1095</v>
      </c>
      <c r="M382" s="142" t="s">
        <v>1091</v>
      </c>
      <c r="N382" s="142" t="s">
        <v>1820</v>
      </c>
      <c r="O382" s="142" t="s">
        <v>1092</v>
      </c>
      <c r="P382" s="143">
        <v>1562159</v>
      </c>
      <c r="Q382" s="143"/>
      <c r="R382" s="143"/>
      <c r="S382" s="143">
        <v>1562159</v>
      </c>
      <c r="U382" s="143">
        <v>1514006.2899999998</v>
      </c>
      <c r="V382" s="143"/>
      <c r="W382" s="143"/>
      <c r="X382" s="143">
        <v>1514006.2899999998</v>
      </c>
      <c r="Y382" s="142" t="s">
        <v>1695</v>
      </c>
      <c r="Z382" s="139" t="s">
        <v>2144</v>
      </c>
      <c r="AA382" s="139" t="s">
        <v>1096</v>
      </c>
    </row>
    <row r="383" spans="3:27" ht="12">
      <c r="C383" s="139" t="s">
        <v>2258</v>
      </c>
      <c r="D383" s="140" t="s">
        <v>2365</v>
      </c>
      <c r="F383" s="141">
        <v>3055156.5492000002</v>
      </c>
      <c r="G383" s="140" t="s">
        <v>2142</v>
      </c>
      <c r="H383" s="141">
        <v>8597764.7664</v>
      </c>
      <c r="J383" s="140"/>
      <c r="K383" s="140"/>
      <c r="L383" s="140"/>
      <c r="M383" s="142"/>
      <c r="N383" s="142"/>
      <c r="O383" s="142"/>
      <c r="P383" s="143"/>
      <c r="Q383" s="143"/>
      <c r="R383" s="143"/>
      <c r="S383" s="143"/>
      <c r="U383" s="143"/>
      <c r="V383" s="143"/>
      <c r="W383" s="143"/>
      <c r="X383" s="143"/>
      <c r="Y383" s="142" t="s">
        <v>2143</v>
      </c>
      <c r="Z383" s="139" t="s">
        <v>2144</v>
      </c>
      <c r="AA383" s="139"/>
    </row>
    <row r="384" spans="1:27" ht="48">
      <c r="A384" s="145" t="s">
        <v>1097</v>
      </c>
      <c r="B384" s="145" t="s">
        <v>2206</v>
      </c>
      <c r="C384" s="146" t="s">
        <v>2259</v>
      </c>
      <c r="D384" s="145" t="s">
        <v>2279</v>
      </c>
      <c r="F384" s="147">
        <v>4032014</v>
      </c>
      <c r="G384" s="145" t="s">
        <v>2249</v>
      </c>
      <c r="H384" s="147">
        <v>4032014</v>
      </c>
      <c r="J384" s="145" t="s">
        <v>1098</v>
      </c>
      <c r="K384" s="145" t="s">
        <v>2251</v>
      </c>
      <c r="L384" s="145" t="s">
        <v>1099</v>
      </c>
      <c r="M384" s="148" t="s">
        <v>1100</v>
      </c>
      <c r="N384" s="148" t="s">
        <v>1769</v>
      </c>
      <c r="O384" s="148" t="s">
        <v>1804</v>
      </c>
      <c r="P384" s="149">
        <v>2480219</v>
      </c>
      <c r="Q384" s="149">
        <v>1551795</v>
      </c>
      <c r="R384" s="149"/>
      <c r="S384" s="149">
        <v>4032014</v>
      </c>
      <c r="U384" s="149">
        <v>2480219</v>
      </c>
      <c r="V384" s="149">
        <v>1485130.2400000002</v>
      </c>
      <c r="W384" s="149"/>
      <c r="X384" s="149">
        <v>3965349.24</v>
      </c>
      <c r="Y384" s="148" t="s">
        <v>1386</v>
      </c>
      <c r="Z384" s="146" t="s">
        <v>2257</v>
      </c>
      <c r="AA384" s="146" t="s">
        <v>2304</v>
      </c>
    </row>
    <row r="385" spans="3:27" ht="24">
      <c r="C385" s="139" t="s">
        <v>2120</v>
      </c>
      <c r="D385" s="140" t="s">
        <v>2364</v>
      </c>
      <c r="F385" s="141">
        <v>8543406</v>
      </c>
      <c r="G385" s="140" t="s">
        <v>2060</v>
      </c>
      <c r="H385" s="141">
        <v>8543406</v>
      </c>
      <c r="J385" s="140" t="s">
        <v>1101</v>
      </c>
      <c r="K385" s="140" t="s">
        <v>2251</v>
      </c>
      <c r="L385" s="140" t="s">
        <v>1102</v>
      </c>
      <c r="M385" s="142" t="s">
        <v>1103</v>
      </c>
      <c r="N385" s="142" t="s">
        <v>1681</v>
      </c>
      <c r="O385" s="142" t="s">
        <v>1998</v>
      </c>
      <c r="P385" s="143">
        <v>5320880</v>
      </c>
      <c r="Q385" s="143">
        <v>3222526</v>
      </c>
      <c r="R385" s="143"/>
      <c r="S385" s="143">
        <v>8543406</v>
      </c>
      <c r="U385" s="143">
        <v>5089730</v>
      </c>
      <c r="V385" s="143"/>
      <c r="W385" s="143"/>
      <c r="X385" s="143">
        <v>5089730</v>
      </c>
      <c r="Y385" s="142" t="s">
        <v>2054</v>
      </c>
      <c r="Z385" s="139" t="s">
        <v>2257</v>
      </c>
      <c r="AA385" s="139" t="s">
        <v>2135</v>
      </c>
    </row>
    <row r="386" spans="3:27" ht="48">
      <c r="C386" s="139" t="s">
        <v>2120</v>
      </c>
      <c r="D386" s="140" t="s">
        <v>2279</v>
      </c>
      <c r="F386" s="141">
        <v>9499628</v>
      </c>
      <c r="G386" s="140" t="s">
        <v>2249</v>
      </c>
      <c r="H386" s="141">
        <v>9499628</v>
      </c>
      <c r="J386" s="140" t="s">
        <v>1098</v>
      </c>
      <c r="K386" s="140" t="s">
        <v>2251</v>
      </c>
      <c r="L386" s="140" t="s">
        <v>1104</v>
      </c>
      <c r="M386" s="142" t="s">
        <v>1105</v>
      </c>
      <c r="N386" s="142" t="s">
        <v>1974</v>
      </c>
      <c r="O386" s="142" t="s">
        <v>1975</v>
      </c>
      <c r="P386" s="143">
        <v>5375548</v>
      </c>
      <c r="Q386" s="143">
        <v>4124080</v>
      </c>
      <c r="R386" s="143"/>
      <c r="S386" s="143">
        <v>9499628</v>
      </c>
      <c r="U386" s="143">
        <v>5375548</v>
      </c>
      <c r="V386" s="143">
        <v>447854.80000000075</v>
      </c>
      <c r="W386" s="143"/>
      <c r="X386" s="143">
        <v>5823402.800000001</v>
      </c>
      <c r="Y386" s="142" t="s">
        <v>2078</v>
      </c>
      <c r="Z386" s="139" t="s">
        <v>2144</v>
      </c>
      <c r="AA386" s="139" t="s">
        <v>1093</v>
      </c>
    </row>
    <row r="387" spans="1:27" ht="24">
      <c r="A387" s="145" t="s">
        <v>1106</v>
      </c>
      <c r="B387" s="145" t="s">
        <v>2206</v>
      </c>
      <c r="C387" s="146" t="s">
        <v>2120</v>
      </c>
      <c r="D387" s="145" t="s">
        <v>2279</v>
      </c>
      <c r="F387" s="147">
        <v>14500157</v>
      </c>
      <c r="G387" s="145" t="s">
        <v>2249</v>
      </c>
      <c r="H387" s="147">
        <v>14500157</v>
      </c>
      <c r="J387" s="145" t="s">
        <v>1554</v>
      </c>
      <c r="K387" s="145" t="s">
        <v>2032</v>
      </c>
      <c r="L387" s="145" t="s">
        <v>1107</v>
      </c>
      <c r="M387" s="148" t="s">
        <v>1108</v>
      </c>
      <c r="N387" s="148" t="s">
        <v>2123</v>
      </c>
      <c r="O387" s="148" t="s">
        <v>2296</v>
      </c>
      <c r="P387" s="149">
        <v>6443900</v>
      </c>
      <c r="Q387" s="149">
        <v>8056257</v>
      </c>
      <c r="R387" s="149"/>
      <c r="S387" s="149">
        <v>14500157</v>
      </c>
      <c r="U387" s="149">
        <v>6443900</v>
      </c>
      <c r="V387" s="149">
        <v>3449737</v>
      </c>
      <c r="W387" s="149"/>
      <c r="X387" s="149">
        <v>9893637</v>
      </c>
      <c r="Y387" s="148" t="s">
        <v>1587</v>
      </c>
      <c r="Z387" s="146" t="s">
        <v>2266</v>
      </c>
      <c r="AA387" s="146" t="s">
        <v>2135</v>
      </c>
    </row>
    <row r="388" spans="3:27" ht="12">
      <c r="C388" s="139" t="s">
        <v>2258</v>
      </c>
      <c r="D388" s="140" t="s">
        <v>2279</v>
      </c>
      <c r="F388" s="141">
        <v>14670783</v>
      </c>
      <c r="G388" s="140" t="s">
        <v>2142</v>
      </c>
      <c r="H388" s="141">
        <v>28785292</v>
      </c>
      <c r="J388" s="140"/>
      <c r="K388" s="140"/>
      <c r="L388" s="140"/>
      <c r="M388" s="142"/>
      <c r="N388" s="142"/>
      <c r="O388" s="142"/>
      <c r="P388" s="143"/>
      <c r="Q388" s="143"/>
      <c r="R388" s="143"/>
      <c r="S388" s="143"/>
      <c r="U388" s="143"/>
      <c r="V388" s="143"/>
      <c r="W388" s="143"/>
      <c r="X388" s="143"/>
      <c r="Y388" s="142" t="s">
        <v>2143</v>
      </c>
      <c r="Z388" s="139" t="s">
        <v>2144</v>
      </c>
      <c r="AA388" s="139"/>
    </row>
    <row r="389" spans="1:27" ht="36">
      <c r="A389" s="145" t="s">
        <v>1109</v>
      </c>
      <c r="B389" s="145" t="s">
        <v>2206</v>
      </c>
      <c r="C389" s="146" t="s">
        <v>2259</v>
      </c>
      <c r="D389" s="145" t="s">
        <v>2364</v>
      </c>
      <c r="F389" s="147">
        <v>2427408.24</v>
      </c>
      <c r="G389" s="145" t="s">
        <v>2249</v>
      </c>
      <c r="H389" s="147">
        <v>2427408.24</v>
      </c>
      <c r="J389" s="145" t="s">
        <v>1110</v>
      </c>
      <c r="K389" s="145" t="s">
        <v>2251</v>
      </c>
      <c r="L389" s="145" t="s">
        <v>1111</v>
      </c>
      <c r="M389" s="148" t="s">
        <v>1760</v>
      </c>
      <c r="N389" s="148" t="s">
        <v>1778</v>
      </c>
      <c r="O389" s="148" t="s">
        <v>1112</v>
      </c>
      <c r="P389" s="149">
        <v>1778600</v>
      </c>
      <c r="Q389" s="149">
        <v>648808.24</v>
      </c>
      <c r="R389" s="149"/>
      <c r="S389" s="149">
        <v>2427408.24</v>
      </c>
      <c r="U389" s="149">
        <v>1778600</v>
      </c>
      <c r="V389" s="149">
        <v>648808.24</v>
      </c>
      <c r="W389" s="149"/>
      <c r="X389" s="149">
        <v>2427408.24</v>
      </c>
      <c r="Y389" s="148" t="s">
        <v>1113</v>
      </c>
      <c r="Z389" s="146" t="s">
        <v>2282</v>
      </c>
      <c r="AA389" s="146" t="s">
        <v>2120</v>
      </c>
    </row>
    <row r="390" spans="3:27" ht="24">
      <c r="C390" s="139" t="s">
        <v>2292</v>
      </c>
      <c r="D390" s="140" t="s">
        <v>2279</v>
      </c>
      <c r="F390" s="141">
        <v>2782864</v>
      </c>
      <c r="G390" s="140" t="s">
        <v>2249</v>
      </c>
      <c r="H390" s="141">
        <v>2782864</v>
      </c>
      <c r="J390" s="140" t="s">
        <v>1114</v>
      </c>
      <c r="K390" s="140" t="s">
        <v>2251</v>
      </c>
      <c r="L390" s="140" t="s">
        <v>1115</v>
      </c>
      <c r="M390" s="142" t="s">
        <v>1116</v>
      </c>
      <c r="N390" s="142" t="s">
        <v>2173</v>
      </c>
      <c r="O390" s="142" t="s">
        <v>2174</v>
      </c>
      <c r="P390" s="143">
        <v>1072864</v>
      </c>
      <c r="Q390" s="143">
        <v>1710000</v>
      </c>
      <c r="R390" s="143"/>
      <c r="S390" s="143">
        <v>2782864</v>
      </c>
      <c r="U390" s="143">
        <v>1072864</v>
      </c>
      <c r="V390" s="143">
        <v>1120000</v>
      </c>
      <c r="W390" s="143"/>
      <c r="X390" s="143">
        <v>2192864</v>
      </c>
      <c r="Y390" s="142" t="s">
        <v>1851</v>
      </c>
      <c r="Z390" s="139" t="s">
        <v>2271</v>
      </c>
      <c r="AA390" s="139" t="s">
        <v>2120</v>
      </c>
    </row>
    <row r="391" spans="3:27" ht="36">
      <c r="C391" s="139" t="s">
        <v>2120</v>
      </c>
      <c r="D391" s="140" t="s">
        <v>2364</v>
      </c>
      <c r="F391" s="141">
        <v>5996658</v>
      </c>
      <c r="G391" s="140" t="s">
        <v>2249</v>
      </c>
      <c r="H391" s="141">
        <v>5996658</v>
      </c>
      <c r="J391" s="140" t="s">
        <v>1110</v>
      </c>
      <c r="K391" s="140" t="s">
        <v>2251</v>
      </c>
      <c r="L391" s="140" t="s">
        <v>1117</v>
      </c>
      <c r="M391" s="142" t="s">
        <v>1118</v>
      </c>
      <c r="N391" s="142" t="s">
        <v>2191</v>
      </c>
      <c r="O391" s="142" t="s">
        <v>2192</v>
      </c>
      <c r="P391" s="143">
        <v>3069508</v>
      </c>
      <c r="Q391" s="143">
        <v>2927150</v>
      </c>
      <c r="R391" s="143"/>
      <c r="S391" s="143">
        <v>5996658</v>
      </c>
      <c r="U391" s="143">
        <v>3069508</v>
      </c>
      <c r="V391" s="143">
        <v>1220023.2300000004</v>
      </c>
      <c r="W391" s="143"/>
      <c r="X391" s="143">
        <v>4289531.23</v>
      </c>
      <c r="Y391" s="142" t="s">
        <v>1119</v>
      </c>
      <c r="Z391" s="139" t="s">
        <v>2303</v>
      </c>
      <c r="AA391" s="139" t="s">
        <v>2292</v>
      </c>
    </row>
    <row r="392" spans="1:27" ht="24">
      <c r="A392" s="145" t="s">
        <v>1120</v>
      </c>
      <c r="B392" s="145" t="s">
        <v>2247</v>
      </c>
      <c r="C392" s="146" t="s">
        <v>2248</v>
      </c>
      <c r="D392" s="145" t="s">
        <v>2365</v>
      </c>
      <c r="F392" s="147">
        <v>2592316</v>
      </c>
      <c r="G392" s="145" t="s">
        <v>2249</v>
      </c>
      <c r="H392" s="147">
        <v>2592316</v>
      </c>
      <c r="J392" s="145" t="s">
        <v>1121</v>
      </c>
      <c r="K392" s="145" t="s">
        <v>2251</v>
      </c>
      <c r="L392" s="145" t="s">
        <v>1122</v>
      </c>
      <c r="M392" s="148" t="s">
        <v>1123</v>
      </c>
      <c r="N392" s="148" t="s">
        <v>1755</v>
      </c>
      <c r="O392" s="148" t="s">
        <v>1124</v>
      </c>
      <c r="P392" s="149">
        <v>2023424</v>
      </c>
      <c r="Q392" s="149">
        <v>568892</v>
      </c>
      <c r="R392" s="149"/>
      <c r="S392" s="149">
        <v>2592316</v>
      </c>
      <c r="U392" s="149">
        <v>2023424</v>
      </c>
      <c r="V392" s="149">
        <v>568892</v>
      </c>
      <c r="W392" s="149"/>
      <c r="X392" s="149">
        <v>2592316</v>
      </c>
      <c r="Y392" s="148" t="s">
        <v>1125</v>
      </c>
      <c r="Z392" s="146" t="s">
        <v>2257</v>
      </c>
      <c r="AA392" s="146" t="s">
        <v>2126</v>
      </c>
    </row>
    <row r="393" spans="3:27" ht="36">
      <c r="C393" s="139" t="s">
        <v>2284</v>
      </c>
      <c r="D393" s="140" t="s">
        <v>2364</v>
      </c>
      <c r="F393" s="141">
        <v>52340436</v>
      </c>
      <c r="G393" s="140" t="s">
        <v>2249</v>
      </c>
      <c r="H393" s="141">
        <v>52340436</v>
      </c>
      <c r="J393" s="140" t="s">
        <v>1126</v>
      </c>
      <c r="K393" s="140" t="s">
        <v>2129</v>
      </c>
      <c r="L393" s="140" t="s">
        <v>1127</v>
      </c>
      <c r="M393" s="142" t="s">
        <v>1128</v>
      </c>
      <c r="N393" s="142" t="s">
        <v>2165</v>
      </c>
      <c r="O393" s="142" t="s">
        <v>2166</v>
      </c>
      <c r="P393" s="143">
        <v>23483234</v>
      </c>
      <c r="Q393" s="143">
        <v>28857202</v>
      </c>
      <c r="R393" s="143"/>
      <c r="S393" s="143">
        <v>52340436</v>
      </c>
      <c r="U393" s="143">
        <v>23483234</v>
      </c>
      <c r="V393" s="143">
        <v>21705417.61</v>
      </c>
      <c r="W393" s="143"/>
      <c r="X393" s="143">
        <v>45188651.61</v>
      </c>
      <c r="Y393" s="142" t="s">
        <v>2197</v>
      </c>
      <c r="Z393" s="139" t="s">
        <v>2266</v>
      </c>
      <c r="AA393" s="139" t="s">
        <v>2000</v>
      </c>
    </row>
    <row r="394" spans="3:27" ht="24">
      <c r="C394" s="139" t="s">
        <v>2284</v>
      </c>
      <c r="D394" s="140" t="s">
        <v>2279</v>
      </c>
      <c r="F394" s="141">
        <v>6747610</v>
      </c>
      <c r="G394" s="140" t="s">
        <v>2249</v>
      </c>
      <c r="H394" s="141">
        <v>6747610</v>
      </c>
      <c r="J394" s="140" t="s">
        <v>1121</v>
      </c>
      <c r="K394" s="140" t="s">
        <v>2251</v>
      </c>
      <c r="L394" s="140" t="s">
        <v>1129</v>
      </c>
      <c r="M394" s="142" t="s">
        <v>1130</v>
      </c>
      <c r="N394" s="142" t="s">
        <v>1486</v>
      </c>
      <c r="O394" s="142" t="s">
        <v>1406</v>
      </c>
      <c r="P394" s="143">
        <v>2563768</v>
      </c>
      <c r="Q394" s="143">
        <v>4183842</v>
      </c>
      <c r="R394" s="143"/>
      <c r="S394" s="143">
        <v>6747610</v>
      </c>
      <c r="U394" s="143">
        <v>2563768</v>
      </c>
      <c r="V394" s="143">
        <v>2509531.9699999997</v>
      </c>
      <c r="W394" s="143"/>
      <c r="X394" s="143">
        <v>5073299.97</v>
      </c>
      <c r="Y394" s="142" t="s">
        <v>1455</v>
      </c>
      <c r="Z394" s="139" t="s">
        <v>2257</v>
      </c>
      <c r="AA394" s="139" t="s">
        <v>2283</v>
      </c>
    </row>
    <row r="395" spans="3:27" ht="24">
      <c r="C395" s="139" t="s">
        <v>2120</v>
      </c>
      <c r="D395" s="140" t="s">
        <v>2365</v>
      </c>
      <c r="F395" s="141">
        <v>21792677</v>
      </c>
      <c r="G395" s="140" t="s">
        <v>2268</v>
      </c>
      <c r="H395" s="141">
        <v>21792677</v>
      </c>
      <c r="J395" s="140" t="s">
        <v>1121</v>
      </c>
      <c r="K395" s="140" t="s">
        <v>2251</v>
      </c>
      <c r="L395" s="140" t="s">
        <v>1131</v>
      </c>
      <c r="M395" s="142" t="s">
        <v>2190</v>
      </c>
      <c r="N395" s="142" t="s">
        <v>1968</v>
      </c>
      <c r="O395" s="142" t="s">
        <v>1229</v>
      </c>
      <c r="P395" s="143">
        <v>3336382</v>
      </c>
      <c r="Q395" s="143"/>
      <c r="R395" s="143"/>
      <c r="S395" s="143">
        <v>3336382</v>
      </c>
      <c r="U395" s="143">
        <v>2555988.99</v>
      </c>
      <c r="V395" s="143"/>
      <c r="W395" s="143"/>
      <c r="X395" s="143">
        <v>2555988.99</v>
      </c>
      <c r="Y395" s="142" t="s">
        <v>1362</v>
      </c>
      <c r="Z395" s="139" t="s">
        <v>2257</v>
      </c>
      <c r="AA395" s="139" t="s">
        <v>2259</v>
      </c>
    </row>
    <row r="396" spans="10:27" ht="24">
      <c r="J396" s="140" t="s">
        <v>1132</v>
      </c>
      <c r="K396" s="140" t="s">
        <v>2076</v>
      </c>
      <c r="L396" s="140" t="s">
        <v>1133</v>
      </c>
      <c r="M396" s="142" t="s">
        <v>1134</v>
      </c>
      <c r="N396" s="142" t="s">
        <v>1974</v>
      </c>
      <c r="O396" s="142" t="s">
        <v>1975</v>
      </c>
      <c r="P396" s="143">
        <v>5886190</v>
      </c>
      <c r="Q396" s="143">
        <v>8965242</v>
      </c>
      <c r="R396" s="143"/>
      <c r="S396" s="143">
        <v>14851432</v>
      </c>
      <c r="U396" s="143">
        <v>5886190</v>
      </c>
      <c r="V396" s="143">
        <v>4241040</v>
      </c>
      <c r="W396" s="143"/>
      <c r="X396" s="143">
        <v>10127230</v>
      </c>
      <c r="Y396" s="142" t="s">
        <v>1981</v>
      </c>
      <c r="Z396" s="139" t="s">
        <v>2266</v>
      </c>
      <c r="AA396" s="139" t="s">
        <v>2185</v>
      </c>
    </row>
    <row r="397" spans="3:27" ht="24">
      <c r="C397" s="139" t="s">
        <v>2126</v>
      </c>
      <c r="D397" s="140" t="s">
        <v>2279</v>
      </c>
      <c r="F397" s="141">
        <v>4238953.5868</v>
      </c>
      <c r="G397" s="140" t="s">
        <v>2127</v>
      </c>
      <c r="H397" s="141">
        <v>10676363.994</v>
      </c>
      <c r="J397" s="140" t="s">
        <v>1121</v>
      </c>
      <c r="K397" s="140" t="s">
        <v>2251</v>
      </c>
      <c r="L397" s="140" t="s">
        <v>1135</v>
      </c>
      <c r="M397" s="142" t="s">
        <v>2029</v>
      </c>
      <c r="N397" s="142" t="s">
        <v>1284</v>
      </c>
      <c r="O397" s="142" t="s">
        <v>2221</v>
      </c>
      <c r="P397" s="143">
        <v>4238953.5868</v>
      </c>
      <c r="Q397" s="143"/>
      <c r="R397" s="143"/>
      <c r="S397" s="143">
        <v>4238953.5868</v>
      </c>
      <c r="U397" s="143">
        <v>2858099.4939759998</v>
      </c>
      <c r="V397" s="143"/>
      <c r="W397" s="143"/>
      <c r="X397" s="143">
        <v>2858099.4939759998</v>
      </c>
      <c r="Y397" s="142" t="s">
        <v>1136</v>
      </c>
      <c r="Z397" s="139" t="s">
        <v>2257</v>
      </c>
      <c r="AA397" s="139" t="s">
        <v>2259</v>
      </c>
    </row>
    <row r="398" spans="3:27" ht="24">
      <c r="C398" s="139" t="s">
        <v>2304</v>
      </c>
      <c r="D398" s="140" t="s">
        <v>2364</v>
      </c>
      <c r="F398" s="141">
        <v>38816865.121199995</v>
      </c>
      <c r="G398" s="140" t="s">
        <v>2127</v>
      </c>
      <c r="H398" s="141">
        <v>151135617.2568</v>
      </c>
      <c r="J398" s="140" t="s">
        <v>1132</v>
      </c>
      <c r="K398" s="140" t="s">
        <v>2076</v>
      </c>
      <c r="L398" s="140" t="s">
        <v>1137</v>
      </c>
      <c r="M398" s="142" t="s">
        <v>1882</v>
      </c>
      <c r="N398" s="142" t="s">
        <v>2087</v>
      </c>
      <c r="O398" s="142" t="s">
        <v>2156</v>
      </c>
      <c r="P398" s="143">
        <v>12829348.952</v>
      </c>
      <c r="Q398" s="143"/>
      <c r="R398" s="143"/>
      <c r="S398" s="143">
        <v>12829348.952</v>
      </c>
      <c r="U398" s="143">
        <v>4378330.49</v>
      </c>
      <c r="V398" s="143"/>
      <c r="W398" s="143"/>
      <c r="X398" s="143">
        <v>4378330.49</v>
      </c>
      <c r="Y398" s="142" t="s">
        <v>1994</v>
      </c>
      <c r="Z398" s="139" t="s">
        <v>2144</v>
      </c>
      <c r="AA398" s="139" t="s">
        <v>2248</v>
      </c>
    </row>
    <row r="399" spans="10:27" ht="36">
      <c r="J399" s="140" t="s">
        <v>1126</v>
      </c>
      <c r="K399" s="140" t="s">
        <v>2129</v>
      </c>
      <c r="L399" s="140" t="s">
        <v>1138</v>
      </c>
      <c r="M399" s="142" t="s">
        <v>1882</v>
      </c>
      <c r="N399" s="142" t="s">
        <v>2087</v>
      </c>
      <c r="O399" s="142" t="s">
        <v>2156</v>
      </c>
      <c r="P399" s="143">
        <v>25987516.1692</v>
      </c>
      <c r="Q399" s="143"/>
      <c r="R399" s="143"/>
      <c r="S399" s="143">
        <v>25987516.1692</v>
      </c>
      <c r="U399" s="143">
        <v>4305234.13</v>
      </c>
      <c r="V399" s="143"/>
      <c r="W399" s="143"/>
      <c r="X399" s="143">
        <v>4305234.13</v>
      </c>
      <c r="Y399" s="142" t="s">
        <v>1994</v>
      </c>
      <c r="Z399" s="139" t="s">
        <v>2144</v>
      </c>
      <c r="AA399" s="139" t="s">
        <v>2248</v>
      </c>
    </row>
    <row r="400" spans="1:27" ht="24">
      <c r="A400" s="145" t="s">
        <v>1139</v>
      </c>
      <c r="B400" s="145" t="s">
        <v>2211</v>
      </c>
      <c r="C400" s="146" t="s">
        <v>2259</v>
      </c>
      <c r="D400" s="145" t="s">
        <v>2365</v>
      </c>
      <c r="F400" s="147">
        <v>2898993</v>
      </c>
      <c r="G400" s="145" t="s">
        <v>2249</v>
      </c>
      <c r="H400" s="147">
        <v>2898993</v>
      </c>
      <c r="J400" s="145" t="s">
        <v>2031</v>
      </c>
      <c r="K400" s="145" t="s">
        <v>2032</v>
      </c>
      <c r="L400" s="145" t="s">
        <v>1140</v>
      </c>
      <c r="M400" s="148" t="s">
        <v>1141</v>
      </c>
      <c r="N400" s="148" t="s">
        <v>1142</v>
      </c>
      <c r="O400" s="148" t="s">
        <v>1701</v>
      </c>
      <c r="P400" s="149">
        <v>824044</v>
      </c>
      <c r="Q400" s="149">
        <v>2074949</v>
      </c>
      <c r="R400" s="149"/>
      <c r="S400" s="149">
        <v>2898993</v>
      </c>
      <c r="U400" s="149">
        <v>824044</v>
      </c>
      <c r="V400" s="149">
        <v>1227117.31</v>
      </c>
      <c r="W400" s="149"/>
      <c r="X400" s="149">
        <v>2051161.31</v>
      </c>
      <c r="Y400" s="148" t="s">
        <v>1143</v>
      </c>
      <c r="Z400" s="146" t="s">
        <v>2257</v>
      </c>
      <c r="AA400" s="146" t="s">
        <v>2126</v>
      </c>
    </row>
    <row r="401" spans="3:27" ht="24">
      <c r="C401" s="139" t="s">
        <v>2259</v>
      </c>
      <c r="D401" s="140" t="s">
        <v>2279</v>
      </c>
      <c r="F401" s="141">
        <v>2727889</v>
      </c>
      <c r="G401" s="140" t="s">
        <v>2249</v>
      </c>
      <c r="H401" s="141">
        <v>2727889</v>
      </c>
      <c r="J401" s="140" t="s">
        <v>2031</v>
      </c>
      <c r="K401" s="140" t="s">
        <v>2032</v>
      </c>
      <c r="L401" s="140" t="s">
        <v>1144</v>
      </c>
      <c r="M401" s="142" t="s">
        <v>1145</v>
      </c>
      <c r="N401" s="142" t="s">
        <v>1228</v>
      </c>
      <c r="O401" s="142" t="s">
        <v>1701</v>
      </c>
      <c r="P401" s="143">
        <v>1104742</v>
      </c>
      <c r="Q401" s="143">
        <v>1623147</v>
      </c>
      <c r="R401" s="143"/>
      <c r="S401" s="143">
        <v>2727889</v>
      </c>
      <c r="U401" s="143">
        <v>1104742</v>
      </c>
      <c r="V401" s="143">
        <v>1301483.37</v>
      </c>
      <c r="W401" s="143"/>
      <c r="X401" s="143">
        <v>2406225.37</v>
      </c>
      <c r="Y401" s="142" t="s">
        <v>1911</v>
      </c>
      <c r="Z401" s="139" t="s">
        <v>2257</v>
      </c>
      <c r="AA401" s="139" t="s">
        <v>2304</v>
      </c>
    </row>
    <row r="402" spans="3:27" ht="24">
      <c r="C402" s="139" t="s">
        <v>2292</v>
      </c>
      <c r="D402" s="140" t="s">
        <v>2364</v>
      </c>
      <c r="F402" s="141">
        <v>15111273</v>
      </c>
      <c r="G402" s="140" t="s">
        <v>2249</v>
      </c>
      <c r="H402" s="141">
        <v>15111273</v>
      </c>
      <c r="J402" s="140" t="s">
        <v>1146</v>
      </c>
      <c r="K402" s="140" t="s">
        <v>2129</v>
      </c>
      <c r="L402" s="140" t="s">
        <v>1147</v>
      </c>
      <c r="M402" s="142" t="s">
        <v>1408</v>
      </c>
      <c r="N402" s="142" t="s">
        <v>1909</v>
      </c>
      <c r="O402" s="142" t="s">
        <v>1910</v>
      </c>
      <c r="P402" s="143">
        <v>6573416</v>
      </c>
      <c r="Q402" s="143">
        <v>8537857</v>
      </c>
      <c r="R402" s="143"/>
      <c r="S402" s="143">
        <v>15111273</v>
      </c>
      <c r="U402" s="143">
        <v>4887857.45</v>
      </c>
      <c r="V402" s="143"/>
      <c r="W402" s="143"/>
      <c r="X402" s="143">
        <v>4887857.45</v>
      </c>
      <c r="Y402" s="142" t="s">
        <v>1773</v>
      </c>
      <c r="Z402" s="139" t="s">
        <v>2303</v>
      </c>
      <c r="AA402" s="139" t="s">
        <v>2292</v>
      </c>
    </row>
    <row r="403" spans="3:27" ht="24">
      <c r="C403" s="139" t="s">
        <v>2120</v>
      </c>
      <c r="D403" s="140" t="s">
        <v>2365</v>
      </c>
      <c r="F403" s="141">
        <v>4315126</v>
      </c>
      <c r="G403" s="140" t="s">
        <v>2127</v>
      </c>
      <c r="H403" s="141">
        <v>14232141</v>
      </c>
      <c r="J403" s="140" t="s">
        <v>2031</v>
      </c>
      <c r="K403" s="140" t="s">
        <v>2032</v>
      </c>
      <c r="L403" s="140" t="s">
        <v>1148</v>
      </c>
      <c r="M403" s="142" t="s">
        <v>2122</v>
      </c>
      <c r="N403" s="142" t="s">
        <v>1925</v>
      </c>
      <c r="O403" s="142" t="s">
        <v>1582</v>
      </c>
      <c r="P403" s="143">
        <v>4315126</v>
      </c>
      <c r="Q403" s="143"/>
      <c r="R403" s="143"/>
      <c r="S403" s="143">
        <v>4315126</v>
      </c>
      <c r="U403" s="143">
        <v>2460203.36</v>
      </c>
      <c r="V403" s="143"/>
      <c r="W403" s="143"/>
      <c r="X403" s="143">
        <v>2460203.36</v>
      </c>
      <c r="Y403" s="142" t="s">
        <v>1149</v>
      </c>
      <c r="Z403" s="139" t="s">
        <v>1398</v>
      </c>
      <c r="AA403" s="139" t="s">
        <v>2135</v>
      </c>
    </row>
    <row r="404" spans="3:27" ht="24">
      <c r="C404" s="139" t="s">
        <v>2120</v>
      </c>
      <c r="D404" s="140" t="s">
        <v>2279</v>
      </c>
      <c r="F404" s="141">
        <v>4441686</v>
      </c>
      <c r="G404" s="140" t="s">
        <v>2127</v>
      </c>
      <c r="H404" s="141">
        <v>9352445</v>
      </c>
      <c r="J404" s="140" t="s">
        <v>2031</v>
      </c>
      <c r="K404" s="140" t="s">
        <v>2032</v>
      </c>
      <c r="L404" s="140" t="s">
        <v>1150</v>
      </c>
      <c r="M404" s="142" t="s">
        <v>1151</v>
      </c>
      <c r="N404" s="142" t="s">
        <v>1925</v>
      </c>
      <c r="O404" s="142" t="s">
        <v>1582</v>
      </c>
      <c r="P404" s="143">
        <v>4441686</v>
      </c>
      <c r="Q404" s="143"/>
      <c r="R404" s="143"/>
      <c r="S404" s="143">
        <v>4441686</v>
      </c>
      <c r="U404" s="143">
        <v>3024357.01</v>
      </c>
      <c r="V404" s="143"/>
      <c r="W404" s="143"/>
      <c r="X404" s="143">
        <v>3024357.01</v>
      </c>
      <c r="Y404" s="142" t="s">
        <v>1152</v>
      </c>
      <c r="Z404" s="139" t="s">
        <v>2303</v>
      </c>
      <c r="AA404" s="139" t="s">
        <v>2259</v>
      </c>
    </row>
    <row r="405" spans="3:27" ht="12">
      <c r="C405" s="139" t="s">
        <v>2304</v>
      </c>
      <c r="D405" s="140" t="s">
        <v>2364</v>
      </c>
      <c r="F405" s="141">
        <v>2772376</v>
      </c>
      <c r="G405" s="140" t="s">
        <v>2142</v>
      </c>
      <c r="H405" s="141">
        <v>3942505</v>
      </c>
      <c r="J405" s="140"/>
      <c r="K405" s="140"/>
      <c r="L405" s="140"/>
      <c r="M405" s="142"/>
      <c r="N405" s="142"/>
      <c r="O405" s="142"/>
      <c r="P405" s="143"/>
      <c r="Q405" s="143"/>
      <c r="R405" s="143"/>
      <c r="S405" s="143"/>
      <c r="U405" s="143"/>
      <c r="V405" s="143"/>
      <c r="W405" s="143"/>
      <c r="X405" s="143"/>
      <c r="Y405" s="142" t="s">
        <v>2143</v>
      </c>
      <c r="Z405" s="139" t="s">
        <v>2144</v>
      </c>
      <c r="AA405" s="139"/>
    </row>
    <row r="406" spans="1:27" ht="36">
      <c r="A406" s="145" t="s">
        <v>1153</v>
      </c>
      <c r="B406" s="145" t="s">
        <v>2211</v>
      </c>
      <c r="C406" s="146" t="s">
        <v>2248</v>
      </c>
      <c r="D406" s="145" t="s">
        <v>2364</v>
      </c>
      <c r="F406" s="147">
        <v>9238754</v>
      </c>
      <c r="G406" s="145" t="s">
        <v>2249</v>
      </c>
      <c r="H406" s="147">
        <v>9238754</v>
      </c>
      <c r="J406" s="145" t="s">
        <v>1154</v>
      </c>
      <c r="K406" s="145" t="s">
        <v>2251</v>
      </c>
      <c r="L406" s="145" t="s">
        <v>1155</v>
      </c>
      <c r="M406" s="148" t="s">
        <v>1667</v>
      </c>
      <c r="N406" s="148" t="s">
        <v>1156</v>
      </c>
      <c r="O406" s="148" t="s">
        <v>1816</v>
      </c>
      <c r="P406" s="149">
        <v>4738806</v>
      </c>
      <c r="Q406" s="149">
        <v>4499948</v>
      </c>
      <c r="R406" s="149"/>
      <c r="S406" s="149">
        <v>9238754</v>
      </c>
      <c r="U406" s="149">
        <v>4738806</v>
      </c>
      <c r="V406" s="149">
        <v>4499948</v>
      </c>
      <c r="W406" s="149"/>
      <c r="X406" s="149">
        <v>9238754</v>
      </c>
      <c r="Y406" s="148" t="s">
        <v>1157</v>
      </c>
      <c r="Z406" s="146" t="s">
        <v>2282</v>
      </c>
      <c r="AA406" s="146" t="s">
        <v>2000</v>
      </c>
    </row>
    <row r="407" spans="3:27" ht="36">
      <c r="C407" s="139" t="s">
        <v>2120</v>
      </c>
      <c r="D407" s="140" t="s">
        <v>2364</v>
      </c>
      <c r="F407" s="141">
        <v>24876599</v>
      </c>
      <c r="G407" s="140" t="s">
        <v>2249</v>
      </c>
      <c r="H407" s="141">
        <v>24876599</v>
      </c>
      <c r="J407" s="140" t="s">
        <v>1154</v>
      </c>
      <c r="K407" s="140" t="s">
        <v>2251</v>
      </c>
      <c r="L407" s="140" t="s">
        <v>1158</v>
      </c>
      <c r="M407" s="142" t="s">
        <v>1635</v>
      </c>
      <c r="N407" s="142" t="s">
        <v>2191</v>
      </c>
      <c r="O407" s="142" t="s">
        <v>2192</v>
      </c>
      <c r="P407" s="143">
        <v>10680798</v>
      </c>
      <c r="Q407" s="143">
        <v>14195801</v>
      </c>
      <c r="R407" s="143"/>
      <c r="S407" s="143">
        <v>24876599</v>
      </c>
      <c r="U407" s="143">
        <v>10680798</v>
      </c>
      <c r="V407" s="143">
        <v>5016266.949999999</v>
      </c>
      <c r="W407" s="143"/>
      <c r="X407" s="143">
        <v>15697064.95</v>
      </c>
      <c r="Y407" s="142" t="s">
        <v>2306</v>
      </c>
      <c r="Z407" s="139" t="s">
        <v>2144</v>
      </c>
      <c r="AA407" s="139" t="s">
        <v>2067</v>
      </c>
    </row>
    <row r="408" spans="3:27" ht="36">
      <c r="C408" s="139" t="s">
        <v>2120</v>
      </c>
      <c r="D408" s="140" t="s">
        <v>2279</v>
      </c>
      <c r="F408" s="141">
        <v>4157800</v>
      </c>
      <c r="G408" s="140" t="s">
        <v>2249</v>
      </c>
      <c r="H408" s="141">
        <v>4157800</v>
      </c>
      <c r="J408" s="140" t="s">
        <v>1154</v>
      </c>
      <c r="K408" s="140" t="s">
        <v>2251</v>
      </c>
      <c r="L408" s="140" t="s">
        <v>1159</v>
      </c>
      <c r="M408" s="142" t="s">
        <v>1635</v>
      </c>
      <c r="N408" s="142" t="s">
        <v>2191</v>
      </c>
      <c r="O408" s="142" t="s">
        <v>2192</v>
      </c>
      <c r="P408" s="143">
        <v>2221975</v>
      </c>
      <c r="Q408" s="143">
        <v>1935825</v>
      </c>
      <c r="R408" s="143"/>
      <c r="S408" s="143">
        <v>4157800</v>
      </c>
      <c r="U408" s="143">
        <v>2221975</v>
      </c>
      <c r="V408" s="143">
        <v>435961</v>
      </c>
      <c r="W408" s="143"/>
      <c r="X408" s="143">
        <v>2657936</v>
      </c>
      <c r="Y408" s="142" t="s">
        <v>1314</v>
      </c>
      <c r="Z408" s="139" t="s">
        <v>2257</v>
      </c>
      <c r="AA408" s="139" t="s">
        <v>2120</v>
      </c>
    </row>
    <row r="409" spans="1:27" ht="48">
      <c r="A409" s="145" t="s">
        <v>1160</v>
      </c>
      <c r="B409" s="145" t="s">
        <v>2247</v>
      </c>
      <c r="C409" s="146" t="s">
        <v>2135</v>
      </c>
      <c r="D409" s="145" t="s">
        <v>2364</v>
      </c>
      <c r="F409" s="147">
        <v>10713876</v>
      </c>
      <c r="G409" s="145" t="s">
        <v>2249</v>
      </c>
      <c r="H409" s="147">
        <v>10713876</v>
      </c>
      <c r="J409" s="145" t="s">
        <v>1002</v>
      </c>
      <c r="K409" s="145" t="s">
        <v>2129</v>
      </c>
      <c r="L409" s="145" t="s">
        <v>1003</v>
      </c>
      <c r="M409" s="148" t="s">
        <v>1004</v>
      </c>
      <c r="N409" s="148" t="s">
        <v>2161</v>
      </c>
      <c r="O409" s="148" t="s">
        <v>1005</v>
      </c>
      <c r="P409" s="149">
        <v>8475297</v>
      </c>
      <c r="Q409" s="149">
        <v>2238579</v>
      </c>
      <c r="R409" s="149"/>
      <c r="S409" s="149">
        <v>10713876</v>
      </c>
      <c r="U409" s="149">
        <v>8475297</v>
      </c>
      <c r="V409" s="149">
        <v>1944565.7199999988</v>
      </c>
      <c r="W409" s="149"/>
      <c r="X409" s="149">
        <v>10419862.719999999</v>
      </c>
      <c r="Y409" s="148" t="s">
        <v>1006</v>
      </c>
      <c r="Z409" s="146" t="s">
        <v>2257</v>
      </c>
      <c r="AA409" s="146" t="s">
        <v>2126</v>
      </c>
    </row>
    <row r="410" spans="3:27" ht="24">
      <c r="C410" s="139" t="s">
        <v>2135</v>
      </c>
      <c r="D410" s="140" t="s">
        <v>2365</v>
      </c>
      <c r="F410" s="141">
        <v>5702483</v>
      </c>
      <c r="G410" s="140" t="s">
        <v>2268</v>
      </c>
      <c r="H410" s="141">
        <v>5702483</v>
      </c>
      <c r="J410" s="140" t="s">
        <v>1007</v>
      </c>
      <c r="K410" s="140" t="s">
        <v>2076</v>
      </c>
      <c r="L410" s="140" t="s">
        <v>1008</v>
      </c>
      <c r="M410" s="142" t="s">
        <v>1009</v>
      </c>
      <c r="N410" s="142" t="s">
        <v>2161</v>
      </c>
      <c r="O410" s="142" t="s">
        <v>1010</v>
      </c>
      <c r="P410" s="143">
        <v>4367791</v>
      </c>
      <c r="Q410" s="143"/>
      <c r="R410" s="143"/>
      <c r="S410" s="143">
        <v>4367791</v>
      </c>
      <c r="U410" s="143">
        <v>4296559.03</v>
      </c>
      <c r="V410" s="143"/>
      <c r="W410" s="143"/>
      <c r="X410" s="143">
        <v>4296559.03</v>
      </c>
      <c r="Y410" s="142" t="s">
        <v>1011</v>
      </c>
      <c r="Z410" s="139" t="s">
        <v>2257</v>
      </c>
      <c r="AA410" s="139" t="s">
        <v>2292</v>
      </c>
    </row>
    <row r="411" spans="10:27" ht="24">
      <c r="J411" s="140" t="s">
        <v>2031</v>
      </c>
      <c r="K411" s="140" t="s">
        <v>2032</v>
      </c>
      <c r="L411" s="140" t="s">
        <v>1012</v>
      </c>
      <c r="M411" s="142" t="s">
        <v>1013</v>
      </c>
      <c r="N411" s="142" t="s">
        <v>1014</v>
      </c>
      <c r="O411" s="142" t="s">
        <v>1015</v>
      </c>
      <c r="P411" s="143">
        <v>391956</v>
      </c>
      <c r="Q411" s="143">
        <v>942736</v>
      </c>
      <c r="R411" s="143"/>
      <c r="S411" s="143">
        <v>1334692</v>
      </c>
      <c r="U411" s="143">
        <v>391956</v>
      </c>
      <c r="V411" s="143">
        <v>942736</v>
      </c>
      <c r="W411" s="143"/>
      <c r="X411" s="143">
        <v>1334692</v>
      </c>
      <c r="Y411" s="142" t="s">
        <v>1016</v>
      </c>
      <c r="Z411" s="139" t="s">
        <v>2257</v>
      </c>
      <c r="AA411" s="139" t="s">
        <v>2259</v>
      </c>
    </row>
    <row r="412" spans="3:27" ht="24">
      <c r="C412" s="139" t="s">
        <v>2284</v>
      </c>
      <c r="D412" s="140" t="s">
        <v>2365</v>
      </c>
      <c r="F412" s="141">
        <v>11257988</v>
      </c>
      <c r="G412" s="140" t="s">
        <v>2127</v>
      </c>
      <c r="H412" s="141">
        <v>11257988</v>
      </c>
      <c r="J412" s="140" t="s">
        <v>1017</v>
      </c>
      <c r="K412" s="140" t="s">
        <v>2112</v>
      </c>
      <c r="L412" s="140" t="s">
        <v>1018</v>
      </c>
      <c r="M412" s="142" t="s">
        <v>1019</v>
      </c>
      <c r="N412" s="142" t="s">
        <v>2165</v>
      </c>
      <c r="O412" s="142" t="s">
        <v>2016</v>
      </c>
      <c r="P412" s="143">
        <v>11257988</v>
      </c>
      <c r="Q412" s="143"/>
      <c r="R412" s="143"/>
      <c r="S412" s="143">
        <v>11257988</v>
      </c>
      <c r="U412" s="143">
        <v>11189739</v>
      </c>
      <c r="V412" s="143"/>
      <c r="W412" s="143"/>
      <c r="X412" s="143">
        <v>11189739</v>
      </c>
      <c r="Y412" s="142" t="s">
        <v>1020</v>
      </c>
      <c r="Z412" s="139" t="s">
        <v>2257</v>
      </c>
      <c r="AA412" s="139" t="s">
        <v>2292</v>
      </c>
    </row>
    <row r="413" spans="3:27" ht="24">
      <c r="C413" s="139" t="s">
        <v>2292</v>
      </c>
      <c r="D413" s="140" t="s">
        <v>2365</v>
      </c>
      <c r="F413" s="141">
        <v>11292509</v>
      </c>
      <c r="G413" s="140" t="s">
        <v>2249</v>
      </c>
      <c r="H413" s="141">
        <v>11292509</v>
      </c>
      <c r="J413" s="140" t="s">
        <v>2031</v>
      </c>
      <c r="K413" s="140" t="s">
        <v>2032</v>
      </c>
      <c r="L413" s="140" t="s">
        <v>1021</v>
      </c>
      <c r="M413" s="142" t="s">
        <v>1022</v>
      </c>
      <c r="N413" s="142" t="s">
        <v>2173</v>
      </c>
      <c r="O413" s="142" t="s">
        <v>2174</v>
      </c>
      <c r="P413" s="143">
        <v>4627434</v>
      </c>
      <c r="Q413" s="143">
        <v>6665075</v>
      </c>
      <c r="R413" s="143"/>
      <c r="S413" s="143">
        <v>11292509</v>
      </c>
      <c r="U413" s="143">
        <v>4627434</v>
      </c>
      <c r="V413" s="143">
        <v>2385587.5999999996</v>
      </c>
      <c r="W413" s="143"/>
      <c r="X413" s="143">
        <v>7013021.6</v>
      </c>
      <c r="Y413" s="142" t="s">
        <v>1023</v>
      </c>
      <c r="Z413" s="139" t="s">
        <v>2257</v>
      </c>
      <c r="AA413" s="139" t="s">
        <v>2258</v>
      </c>
    </row>
    <row r="414" spans="3:27" ht="24">
      <c r="C414" s="139" t="s">
        <v>2292</v>
      </c>
      <c r="D414" s="140" t="s">
        <v>2279</v>
      </c>
      <c r="F414" s="141">
        <v>13221846.368520636</v>
      </c>
      <c r="G414" s="140" t="s">
        <v>2249</v>
      </c>
      <c r="H414" s="141">
        <v>13221846.368520636</v>
      </c>
      <c r="J414" s="140" t="s">
        <v>2031</v>
      </c>
      <c r="K414" s="140" t="s">
        <v>2032</v>
      </c>
      <c r="L414" s="140" t="s">
        <v>1024</v>
      </c>
      <c r="M414" s="142" t="s">
        <v>2002</v>
      </c>
      <c r="N414" s="142" t="s">
        <v>2173</v>
      </c>
      <c r="O414" s="142" t="s">
        <v>2174</v>
      </c>
      <c r="P414" s="143">
        <v>7171083.265695304</v>
      </c>
      <c r="Q414" s="143">
        <v>6050763.102825333</v>
      </c>
      <c r="R414" s="143"/>
      <c r="S414" s="143">
        <v>13221846.368520636</v>
      </c>
      <c r="U414" s="143">
        <v>7171083.265695304</v>
      </c>
      <c r="V414" s="143">
        <v>2324995.168464698</v>
      </c>
      <c r="W414" s="143"/>
      <c r="X414" s="143">
        <v>9496078.434160002</v>
      </c>
      <c r="Y414" s="142" t="s">
        <v>1025</v>
      </c>
      <c r="Z414" s="139" t="s">
        <v>2271</v>
      </c>
      <c r="AA414" s="139" t="s">
        <v>2304</v>
      </c>
    </row>
    <row r="415" spans="3:27" ht="48">
      <c r="C415" s="139" t="s">
        <v>2126</v>
      </c>
      <c r="D415" s="140" t="s">
        <v>2364</v>
      </c>
      <c r="F415" s="141">
        <v>13953763.198000003</v>
      </c>
      <c r="G415" s="140" t="s">
        <v>2127</v>
      </c>
      <c r="H415" s="141">
        <v>37117174.1928</v>
      </c>
      <c r="J415" s="140" t="s">
        <v>1002</v>
      </c>
      <c r="K415" s="140" t="s">
        <v>2129</v>
      </c>
      <c r="L415" s="140" t="s">
        <v>1026</v>
      </c>
      <c r="M415" s="142" t="s">
        <v>1027</v>
      </c>
      <c r="N415" s="142" t="s">
        <v>1979</v>
      </c>
      <c r="O415" s="142" t="s">
        <v>2196</v>
      </c>
      <c r="P415" s="143">
        <v>13953763.198000003</v>
      </c>
      <c r="Q415" s="143"/>
      <c r="R415" s="143"/>
      <c r="S415" s="143">
        <v>13953763.198000003</v>
      </c>
      <c r="U415" s="143">
        <v>10999760.260000002</v>
      </c>
      <c r="V415" s="143"/>
      <c r="W415" s="143"/>
      <c r="X415" s="143">
        <v>10999760.260000002</v>
      </c>
      <c r="Y415" s="142" t="s">
        <v>2125</v>
      </c>
      <c r="Z415" s="139" t="s">
        <v>2257</v>
      </c>
      <c r="AA415" s="139" t="s">
        <v>1971</v>
      </c>
    </row>
    <row r="416" spans="3:27" ht="12">
      <c r="C416" s="139" t="s">
        <v>2126</v>
      </c>
      <c r="D416" s="140" t="s">
        <v>2365</v>
      </c>
      <c r="F416" s="141">
        <v>38767331.637924</v>
      </c>
      <c r="G416" s="140" t="s">
        <v>2060</v>
      </c>
      <c r="H416" s="141">
        <v>38767331.637924</v>
      </c>
      <c r="J416" s="140" t="s">
        <v>1028</v>
      </c>
      <c r="K416" s="140" t="s">
        <v>1665</v>
      </c>
      <c r="L416" s="140" t="s">
        <v>1029</v>
      </c>
      <c r="M416" s="142" t="s">
        <v>2005</v>
      </c>
      <c r="N416" s="142" t="s">
        <v>1979</v>
      </c>
      <c r="O416" s="142" t="s">
        <v>2166</v>
      </c>
      <c r="P416" s="143">
        <v>31051984.340724</v>
      </c>
      <c r="Q416" s="143"/>
      <c r="R416" s="143"/>
      <c r="S416" s="143">
        <v>31051984.340724</v>
      </c>
      <c r="U416" s="143">
        <v>27666906.93</v>
      </c>
      <c r="V416" s="143"/>
      <c r="W416" s="143"/>
      <c r="X416" s="143">
        <v>27666906.93</v>
      </c>
      <c r="Y416" s="142" t="s">
        <v>2197</v>
      </c>
      <c r="Z416" s="139" t="s">
        <v>2271</v>
      </c>
      <c r="AA416" s="139" t="s">
        <v>2120</v>
      </c>
    </row>
    <row r="417" spans="1:27" ht="12">
      <c r="A417" s="145" t="s">
        <v>1030</v>
      </c>
      <c r="B417" s="145" t="s">
        <v>2211</v>
      </c>
      <c r="C417" s="146" t="s">
        <v>2259</v>
      </c>
      <c r="D417" s="145" t="s">
        <v>2365</v>
      </c>
      <c r="F417" s="147">
        <v>12886413</v>
      </c>
      <c r="G417" s="145" t="s">
        <v>2249</v>
      </c>
      <c r="H417" s="147">
        <v>12886413</v>
      </c>
      <c r="J417" s="145" t="s">
        <v>1031</v>
      </c>
      <c r="K417" s="145" t="s">
        <v>2112</v>
      </c>
      <c r="L417" s="145" t="s">
        <v>1032</v>
      </c>
      <c r="M417" s="148" t="s">
        <v>1033</v>
      </c>
      <c r="N417" s="148" t="s">
        <v>1769</v>
      </c>
      <c r="O417" s="148" t="s">
        <v>1034</v>
      </c>
      <c r="P417" s="149">
        <v>8890497</v>
      </c>
      <c r="Q417" s="149">
        <v>3995916</v>
      </c>
      <c r="R417" s="149"/>
      <c r="S417" s="149">
        <v>12886413</v>
      </c>
      <c r="U417" s="149">
        <v>8890497</v>
      </c>
      <c r="V417" s="149">
        <v>3995916</v>
      </c>
      <c r="W417" s="149"/>
      <c r="X417" s="149">
        <v>12886413</v>
      </c>
      <c r="Y417" s="148" t="s">
        <v>1035</v>
      </c>
      <c r="Z417" s="146" t="s">
        <v>2257</v>
      </c>
      <c r="AA417" s="146" t="s">
        <v>2120</v>
      </c>
    </row>
    <row r="418" spans="3:27" ht="24">
      <c r="C418" s="139" t="s">
        <v>2135</v>
      </c>
      <c r="D418" s="140" t="s">
        <v>2279</v>
      </c>
      <c r="F418" s="141">
        <v>13825351</v>
      </c>
      <c r="G418" s="140" t="s">
        <v>2249</v>
      </c>
      <c r="H418" s="141">
        <v>13825351</v>
      </c>
      <c r="J418" s="140" t="s">
        <v>1036</v>
      </c>
      <c r="K418" s="140" t="s">
        <v>2076</v>
      </c>
      <c r="L418" s="140" t="s">
        <v>1037</v>
      </c>
      <c r="M418" s="142" t="s">
        <v>1038</v>
      </c>
      <c r="N418" s="142" t="s">
        <v>1039</v>
      </c>
      <c r="O418" s="142" t="s">
        <v>1379</v>
      </c>
      <c r="P418" s="143">
        <v>5601215</v>
      </c>
      <c r="Q418" s="143">
        <v>8224136</v>
      </c>
      <c r="R418" s="143"/>
      <c r="S418" s="143">
        <v>13825351</v>
      </c>
      <c r="U418" s="143">
        <v>5601215</v>
      </c>
      <c r="V418" s="143">
        <v>8060228.4899999965</v>
      </c>
      <c r="W418" s="143"/>
      <c r="X418" s="143">
        <v>13661443.489999996</v>
      </c>
      <c r="Y418" s="142" t="s">
        <v>1367</v>
      </c>
      <c r="Z418" s="139" t="s">
        <v>2266</v>
      </c>
      <c r="AA418" s="139" t="s">
        <v>2170</v>
      </c>
    </row>
    <row r="419" spans="3:27" ht="12">
      <c r="C419" s="139" t="s">
        <v>2284</v>
      </c>
      <c r="D419" s="140" t="s">
        <v>2364</v>
      </c>
      <c r="F419" s="141">
        <v>24922007</v>
      </c>
      <c r="G419" s="140" t="s">
        <v>2249</v>
      </c>
      <c r="H419" s="141">
        <v>24922007</v>
      </c>
      <c r="J419" s="140" t="s">
        <v>1031</v>
      </c>
      <c r="K419" s="140" t="s">
        <v>2112</v>
      </c>
      <c r="L419" s="140" t="s">
        <v>1040</v>
      </c>
      <c r="M419" s="142" t="s">
        <v>1041</v>
      </c>
      <c r="N419" s="142" t="s">
        <v>2164</v>
      </c>
      <c r="O419" s="142" t="s">
        <v>1092</v>
      </c>
      <c r="P419" s="143">
        <v>10004644</v>
      </c>
      <c r="Q419" s="143">
        <v>14917363</v>
      </c>
      <c r="R419" s="143"/>
      <c r="S419" s="143">
        <v>24922007</v>
      </c>
      <c r="U419" s="143">
        <v>10004644</v>
      </c>
      <c r="V419" s="143">
        <v>14093096.68</v>
      </c>
      <c r="W419" s="143"/>
      <c r="X419" s="143">
        <v>24097740.68</v>
      </c>
      <c r="Y419" s="142" t="s">
        <v>2302</v>
      </c>
      <c r="Z419" s="139" t="s">
        <v>2266</v>
      </c>
      <c r="AA419" s="139" t="s">
        <v>2258</v>
      </c>
    </row>
    <row r="420" spans="3:27" ht="12">
      <c r="C420" s="139" t="s">
        <v>2120</v>
      </c>
      <c r="D420" s="140" t="s">
        <v>2365</v>
      </c>
      <c r="F420" s="141">
        <v>24996033</v>
      </c>
      <c r="G420" s="140" t="s">
        <v>2249</v>
      </c>
      <c r="H420" s="141">
        <v>24996033</v>
      </c>
      <c r="J420" s="140" t="s">
        <v>1031</v>
      </c>
      <c r="K420" s="140" t="s">
        <v>2112</v>
      </c>
      <c r="L420" s="140" t="s">
        <v>1042</v>
      </c>
      <c r="M420" s="142" t="s">
        <v>1043</v>
      </c>
      <c r="N420" s="142" t="s">
        <v>1968</v>
      </c>
      <c r="O420" s="142" t="s">
        <v>1748</v>
      </c>
      <c r="P420" s="143">
        <v>15735867</v>
      </c>
      <c r="Q420" s="143">
        <v>9260166</v>
      </c>
      <c r="R420" s="143"/>
      <c r="S420" s="143">
        <v>24996033</v>
      </c>
      <c r="U420" s="143">
        <v>15565912.309999999</v>
      </c>
      <c r="V420" s="143"/>
      <c r="W420" s="143"/>
      <c r="X420" s="143">
        <v>15565912.309999999</v>
      </c>
      <c r="Y420" s="142" t="s">
        <v>1119</v>
      </c>
      <c r="Z420" s="139" t="s">
        <v>2257</v>
      </c>
      <c r="AA420" s="139" t="s">
        <v>2284</v>
      </c>
    </row>
    <row r="421" spans="3:27" ht="24">
      <c r="C421" s="139" t="s">
        <v>2126</v>
      </c>
      <c r="D421" s="140" t="s">
        <v>2279</v>
      </c>
      <c r="F421" s="141">
        <v>26676355</v>
      </c>
      <c r="G421" s="140" t="s">
        <v>2060</v>
      </c>
      <c r="H421" s="141">
        <v>26676355</v>
      </c>
      <c r="J421" s="140" t="s">
        <v>1036</v>
      </c>
      <c r="K421" s="140" t="s">
        <v>2076</v>
      </c>
      <c r="L421" s="140" t="s">
        <v>1044</v>
      </c>
      <c r="M421" s="142" t="s">
        <v>1719</v>
      </c>
      <c r="N421" s="142" t="s">
        <v>2195</v>
      </c>
      <c r="O421" s="142" t="s">
        <v>1342</v>
      </c>
      <c r="P421" s="143">
        <v>8732844</v>
      </c>
      <c r="Q421" s="143"/>
      <c r="R421" s="143"/>
      <c r="S421" s="143">
        <v>8732844</v>
      </c>
      <c r="U421" s="143">
        <v>8133992.2299999995</v>
      </c>
      <c r="V421" s="143"/>
      <c r="W421" s="143"/>
      <c r="X421" s="143">
        <v>8133992.2299999995</v>
      </c>
      <c r="Y421" s="142" t="s">
        <v>1899</v>
      </c>
      <c r="Z421" s="139" t="s">
        <v>2266</v>
      </c>
      <c r="AA421" s="139" t="s">
        <v>2284</v>
      </c>
    </row>
    <row r="422" spans="3:27" ht="12">
      <c r="C422" s="139" t="s">
        <v>2304</v>
      </c>
      <c r="D422" s="140" t="s">
        <v>2364</v>
      </c>
      <c r="F422" s="141">
        <v>23962544</v>
      </c>
      <c r="G422" s="140" t="s">
        <v>2127</v>
      </c>
      <c r="H422" s="141">
        <v>58555179</v>
      </c>
      <c r="J422" s="140" t="s">
        <v>1031</v>
      </c>
      <c r="K422" s="140" t="s">
        <v>2112</v>
      </c>
      <c r="L422" s="140" t="s">
        <v>1045</v>
      </c>
      <c r="M422" s="142" t="s">
        <v>1882</v>
      </c>
      <c r="N422" s="142" t="s">
        <v>2087</v>
      </c>
      <c r="O422" s="142" t="s">
        <v>2156</v>
      </c>
      <c r="P422" s="143">
        <v>23962544</v>
      </c>
      <c r="Q422" s="143"/>
      <c r="R422" s="143"/>
      <c r="S422" s="143">
        <v>23962544</v>
      </c>
      <c r="U422" s="143">
        <v>9188286</v>
      </c>
      <c r="V422" s="143"/>
      <c r="W422" s="143"/>
      <c r="X422" s="143">
        <v>9188286</v>
      </c>
      <c r="Y422" s="142" t="s">
        <v>2115</v>
      </c>
      <c r="Z422" s="139" t="s">
        <v>2144</v>
      </c>
      <c r="AA422" s="139" t="s">
        <v>2248</v>
      </c>
    </row>
    <row r="423" spans="1:27" ht="24">
      <c r="A423" s="145" t="s">
        <v>1046</v>
      </c>
      <c r="B423" s="145" t="s">
        <v>2206</v>
      </c>
      <c r="C423" s="146" t="s">
        <v>2259</v>
      </c>
      <c r="D423" s="145" t="s">
        <v>2365</v>
      </c>
      <c r="F423" s="147">
        <v>25067660</v>
      </c>
      <c r="G423" s="145" t="s">
        <v>2249</v>
      </c>
      <c r="H423" s="147">
        <v>25067660</v>
      </c>
      <c r="J423" s="145" t="s">
        <v>2031</v>
      </c>
      <c r="K423" s="145" t="s">
        <v>2032</v>
      </c>
      <c r="L423" s="145" t="s">
        <v>1047</v>
      </c>
      <c r="M423" s="148" t="s">
        <v>1838</v>
      </c>
      <c r="N423" s="148" t="s">
        <v>1787</v>
      </c>
      <c r="O423" s="148" t="s">
        <v>2177</v>
      </c>
      <c r="P423" s="149">
        <v>12855490</v>
      </c>
      <c r="Q423" s="149">
        <v>12212170</v>
      </c>
      <c r="R423" s="149"/>
      <c r="S423" s="149">
        <v>25067660</v>
      </c>
      <c r="U423" s="149">
        <v>12855490</v>
      </c>
      <c r="V423" s="149">
        <v>11806828</v>
      </c>
      <c r="W423" s="149"/>
      <c r="X423" s="149">
        <v>24662318</v>
      </c>
      <c r="Y423" s="148" t="s">
        <v>1048</v>
      </c>
      <c r="Z423" s="146" t="s">
        <v>2257</v>
      </c>
      <c r="AA423" s="146" t="s">
        <v>2304</v>
      </c>
    </row>
    <row r="424" spans="3:27" ht="24">
      <c r="C424" s="139" t="s">
        <v>2259</v>
      </c>
      <c r="D424" s="140" t="s">
        <v>2365</v>
      </c>
      <c r="F424" s="141">
        <v>33240453</v>
      </c>
      <c r="G424" s="140" t="s">
        <v>2249</v>
      </c>
      <c r="H424" s="141">
        <v>33240453</v>
      </c>
      <c r="J424" s="140" t="s">
        <v>2031</v>
      </c>
      <c r="K424" s="140" t="s">
        <v>2032</v>
      </c>
      <c r="L424" s="140" t="s">
        <v>1049</v>
      </c>
      <c r="M424" s="142" t="s">
        <v>1305</v>
      </c>
      <c r="N424" s="142" t="s">
        <v>2053</v>
      </c>
      <c r="O424" s="142" t="s">
        <v>2175</v>
      </c>
      <c r="P424" s="143">
        <v>14237853</v>
      </c>
      <c r="Q424" s="143">
        <v>19002600</v>
      </c>
      <c r="R424" s="143"/>
      <c r="S424" s="143">
        <v>33240453</v>
      </c>
      <c r="U424" s="143">
        <v>14237853</v>
      </c>
      <c r="V424" s="143">
        <v>18840189.32</v>
      </c>
      <c r="W424" s="143"/>
      <c r="X424" s="143">
        <v>33078042.32</v>
      </c>
      <c r="Y424" s="142" t="s">
        <v>1550</v>
      </c>
      <c r="Z424" s="139" t="s">
        <v>2266</v>
      </c>
      <c r="AA424" s="139" t="s">
        <v>2304</v>
      </c>
    </row>
    <row r="425" spans="3:27" ht="24">
      <c r="C425" s="139" t="s">
        <v>2259</v>
      </c>
      <c r="D425" s="140" t="s">
        <v>2279</v>
      </c>
      <c r="F425" s="141">
        <v>14498087</v>
      </c>
      <c r="G425" s="140" t="s">
        <v>2249</v>
      </c>
      <c r="H425" s="141">
        <v>14498087</v>
      </c>
      <c r="J425" s="140" t="s">
        <v>2031</v>
      </c>
      <c r="K425" s="140" t="s">
        <v>2032</v>
      </c>
      <c r="L425" s="140" t="s">
        <v>1050</v>
      </c>
      <c r="M425" s="142" t="s">
        <v>1838</v>
      </c>
      <c r="N425" s="142" t="s">
        <v>1787</v>
      </c>
      <c r="O425" s="142" t="s">
        <v>2177</v>
      </c>
      <c r="P425" s="143">
        <v>5842932</v>
      </c>
      <c r="Q425" s="143">
        <v>8655155</v>
      </c>
      <c r="R425" s="143"/>
      <c r="S425" s="143">
        <v>14498087</v>
      </c>
      <c r="U425" s="143">
        <v>5842932</v>
      </c>
      <c r="V425" s="143">
        <v>8655155</v>
      </c>
      <c r="W425" s="143"/>
      <c r="X425" s="143">
        <v>14498087</v>
      </c>
      <c r="Y425" s="142" t="s">
        <v>1994</v>
      </c>
      <c r="Z425" s="139" t="s">
        <v>2257</v>
      </c>
      <c r="AA425" s="139" t="s">
        <v>2126</v>
      </c>
    </row>
    <row r="426" spans="3:27" ht="24">
      <c r="C426" s="139" t="s">
        <v>2135</v>
      </c>
      <c r="D426" s="140" t="s">
        <v>2364</v>
      </c>
      <c r="F426" s="141">
        <v>20682531</v>
      </c>
      <c r="G426" s="140" t="s">
        <v>2249</v>
      </c>
      <c r="H426" s="141">
        <v>20682531</v>
      </c>
      <c r="J426" s="140" t="s">
        <v>2031</v>
      </c>
      <c r="K426" s="140" t="s">
        <v>2032</v>
      </c>
      <c r="L426" s="140" t="s">
        <v>1051</v>
      </c>
      <c r="M426" s="142" t="s">
        <v>1305</v>
      </c>
      <c r="N426" s="142" t="s">
        <v>2053</v>
      </c>
      <c r="O426" s="142" t="s">
        <v>2196</v>
      </c>
      <c r="P426" s="143">
        <v>7842140</v>
      </c>
      <c r="Q426" s="143">
        <v>12840391</v>
      </c>
      <c r="R426" s="143"/>
      <c r="S426" s="143">
        <v>20682531</v>
      </c>
      <c r="U426" s="143">
        <v>7842140</v>
      </c>
      <c r="V426" s="143">
        <v>10973700</v>
      </c>
      <c r="W426" s="143"/>
      <c r="X426" s="143">
        <v>18815840</v>
      </c>
      <c r="Y426" s="142" t="s">
        <v>1587</v>
      </c>
      <c r="Z426" s="139" t="s">
        <v>2257</v>
      </c>
      <c r="AA426" s="139" t="s">
        <v>2258</v>
      </c>
    </row>
    <row r="427" spans="3:27" ht="24">
      <c r="C427" s="139" t="s">
        <v>2284</v>
      </c>
      <c r="D427" s="140" t="s">
        <v>2364</v>
      </c>
      <c r="F427" s="141">
        <v>26935365</v>
      </c>
      <c r="G427" s="140" t="s">
        <v>2249</v>
      </c>
      <c r="H427" s="141">
        <v>26935365</v>
      </c>
      <c r="J427" s="140" t="s">
        <v>2031</v>
      </c>
      <c r="K427" s="140" t="s">
        <v>2032</v>
      </c>
      <c r="L427" s="140" t="s">
        <v>1052</v>
      </c>
      <c r="M427" s="142" t="s">
        <v>2286</v>
      </c>
      <c r="N427" s="142" t="s">
        <v>1557</v>
      </c>
      <c r="O427" s="142" t="s">
        <v>1053</v>
      </c>
      <c r="P427" s="143">
        <v>8817170</v>
      </c>
      <c r="Q427" s="143">
        <v>18118195</v>
      </c>
      <c r="R427" s="143"/>
      <c r="S427" s="143">
        <v>26935365</v>
      </c>
      <c r="U427" s="143">
        <v>8817170</v>
      </c>
      <c r="V427" s="143">
        <v>10766890</v>
      </c>
      <c r="W427" s="143"/>
      <c r="X427" s="143">
        <v>19584060</v>
      </c>
      <c r="Y427" s="142" t="s">
        <v>1885</v>
      </c>
      <c r="Z427" s="139" t="s">
        <v>2257</v>
      </c>
      <c r="AA427" s="139" t="s">
        <v>2284</v>
      </c>
    </row>
    <row r="428" spans="3:27" ht="24">
      <c r="C428" s="139" t="s">
        <v>2292</v>
      </c>
      <c r="D428" s="140" t="s">
        <v>2364</v>
      </c>
      <c r="F428" s="141">
        <v>84976035</v>
      </c>
      <c r="G428" s="140" t="s">
        <v>2249</v>
      </c>
      <c r="H428" s="141">
        <v>84976035</v>
      </c>
      <c r="J428" s="140" t="s">
        <v>2031</v>
      </c>
      <c r="K428" s="140" t="s">
        <v>2032</v>
      </c>
      <c r="L428" s="140" t="s">
        <v>1054</v>
      </c>
      <c r="M428" s="142" t="s">
        <v>1055</v>
      </c>
      <c r="N428" s="142" t="s">
        <v>2058</v>
      </c>
      <c r="O428" s="142" t="s">
        <v>2156</v>
      </c>
      <c r="P428" s="143">
        <v>29421145</v>
      </c>
      <c r="Q428" s="143">
        <v>55554890</v>
      </c>
      <c r="R428" s="143"/>
      <c r="S428" s="143">
        <v>84976035</v>
      </c>
      <c r="U428" s="143">
        <v>29421145</v>
      </c>
      <c r="V428" s="143">
        <v>18822971</v>
      </c>
      <c r="W428" s="143"/>
      <c r="X428" s="143">
        <v>48244116</v>
      </c>
      <c r="Y428" s="142" t="s">
        <v>1695</v>
      </c>
      <c r="Z428" s="139" t="s">
        <v>2257</v>
      </c>
      <c r="AA428" s="139" t="s">
        <v>2284</v>
      </c>
    </row>
    <row r="429" spans="3:27" ht="24">
      <c r="C429" s="139" t="s">
        <v>2292</v>
      </c>
      <c r="D429" s="140" t="s">
        <v>2279</v>
      </c>
      <c r="F429" s="141">
        <v>21613754</v>
      </c>
      <c r="G429" s="140" t="s">
        <v>2249</v>
      </c>
      <c r="H429" s="141">
        <v>21613754</v>
      </c>
      <c r="J429" s="140" t="s">
        <v>2031</v>
      </c>
      <c r="K429" s="140" t="s">
        <v>2032</v>
      </c>
      <c r="L429" s="140" t="s">
        <v>1056</v>
      </c>
      <c r="M429" s="142" t="s">
        <v>1057</v>
      </c>
      <c r="N429" s="142" t="s">
        <v>2295</v>
      </c>
      <c r="O429" s="142" t="s">
        <v>2296</v>
      </c>
      <c r="P429" s="143">
        <v>8572457</v>
      </c>
      <c r="Q429" s="143">
        <v>13041297</v>
      </c>
      <c r="R429" s="143"/>
      <c r="S429" s="143">
        <v>21613754</v>
      </c>
      <c r="U429" s="143">
        <v>8572457</v>
      </c>
      <c r="V429" s="143">
        <v>5559318</v>
      </c>
      <c r="W429" s="143"/>
      <c r="X429" s="143">
        <v>14131775</v>
      </c>
      <c r="Y429" s="142" t="s">
        <v>2188</v>
      </c>
      <c r="Z429" s="139" t="s">
        <v>2257</v>
      </c>
      <c r="AA429" s="139" t="s">
        <v>2284</v>
      </c>
    </row>
    <row r="430" spans="3:27" ht="24">
      <c r="C430" s="139" t="s">
        <v>2292</v>
      </c>
      <c r="D430" s="140" t="s">
        <v>2279</v>
      </c>
      <c r="F430" s="141">
        <v>15410235</v>
      </c>
      <c r="G430" s="140" t="s">
        <v>2249</v>
      </c>
      <c r="H430" s="141">
        <v>15410235</v>
      </c>
      <c r="J430" s="140" t="s">
        <v>2031</v>
      </c>
      <c r="K430" s="140" t="s">
        <v>2032</v>
      </c>
      <c r="L430" s="140" t="s">
        <v>1058</v>
      </c>
      <c r="M430" s="142" t="s">
        <v>1055</v>
      </c>
      <c r="N430" s="142" t="s">
        <v>2058</v>
      </c>
      <c r="O430" s="142" t="s">
        <v>2156</v>
      </c>
      <c r="P430" s="143">
        <v>6830013</v>
      </c>
      <c r="Q430" s="143">
        <v>8580222</v>
      </c>
      <c r="R430" s="143"/>
      <c r="S430" s="143">
        <v>15410235</v>
      </c>
      <c r="U430" s="143">
        <v>6830013</v>
      </c>
      <c r="V430" s="143">
        <v>4854904</v>
      </c>
      <c r="W430" s="143"/>
      <c r="X430" s="143">
        <v>11684917</v>
      </c>
      <c r="Y430" s="142" t="s">
        <v>2297</v>
      </c>
      <c r="Z430" s="139" t="s">
        <v>2257</v>
      </c>
      <c r="AA430" s="139" t="s">
        <v>2258</v>
      </c>
    </row>
    <row r="431" spans="3:27" ht="24">
      <c r="C431" s="139" t="s">
        <v>2126</v>
      </c>
      <c r="D431" s="140" t="s">
        <v>2365</v>
      </c>
      <c r="F431" s="141">
        <v>33512896</v>
      </c>
      <c r="G431" s="140" t="s">
        <v>2127</v>
      </c>
      <c r="H431" s="141">
        <v>72762615</v>
      </c>
      <c r="J431" s="140" t="s">
        <v>1800</v>
      </c>
      <c r="K431" s="140" t="s">
        <v>2076</v>
      </c>
      <c r="L431" s="140" t="s">
        <v>1059</v>
      </c>
      <c r="M431" s="142" t="s">
        <v>1060</v>
      </c>
      <c r="N431" s="142" t="s">
        <v>2132</v>
      </c>
      <c r="O431" s="142" t="s">
        <v>2133</v>
      </c>
      <c r="P431" s="143">
        <v>33512896</v>
      </c>
      <c r="Q431" s="143"/>
      <c r="R431" s="143"/>
      <c r="S431" s="143">
        <v>33512896</v>
      </c>
      <c r="U431" s="143">
        <v>26115394.68</v>
      </c>
      <c r="V431" s="143"/>
      <c r="W431" s="143"/>
      <c r="X431" s="143">
        <v>26115394.68</v>
      </c>
      <c r="Y431" s="142" t="s">
        <v>1639</v>
      </c>
      <c r="Z431" s="139" t="s">
        <v>2303</v>
      </c>
      <c r="AA431" s="139" t="s">
        <v>2259</v>
      </c>
    </row>
    <row r="432" spans="3:27" ht="24">
      <c r="C432" s="139" t="s">
        <v>2126</v>
      </c>
      <c r="D432" s="140" t="s">
        <v>2365</v>
      </c>
      <c r="F432" s="141">
        <v>38296873</v>
      </c>
      <c r="G432" s="140" t="s">
        <v>2127</v>
      </c>
      <c r="H432" s="141">
        <v>94762531</v>
      </c>
      <c r="J432" s="140" t="s">
        <v>2031</v>
      </c>
      <c r="K432" s="140" t="s">
        <v>2032</v>
      </c>
      <c r="L432" s="140" t="s">
        <v>1061</v>
      </c>
      <c r="M432" s="142" t="s">
        <v>1823</v>
      </c>
      <c r="N432" s="142" t="s">
        <v>2139</v>
      </c>
      <c r="O432" s="142" t="s">
        <v>2140</v>
      </c>
      <c r="P432" s="143">
        <v>38296873</v>
      </c>
      <c r="Q432" s="143"/>
      <c r="R432" s="143"/>
      <c r="S432" s="143">
        <v>38296873</v>
      </c>
      <c r="U432" s="143">
        <v>35343169</v>
      </c>
      <c r="V432" s="143"/>
      <c r="W432" s="143"/>
      <c r="X432" s="143">
        <v>35343169</v>
      </c>
      <c r="Y432" s="142" t="s">
        <v>1185</v>
      </c>
      <c r="Z432" s="139" t="s">
        <v>1398</v>
      </c>
      <c r="AA432" s="139" t="s">
        <v>2259</v>
      </c>
    </row>
    <row r="433" spans="3:27" ht="24">
      <c r="C433" s="139" t="s">
        <v>2126</v>
      </c>
      <c r="D433" s="140" t="s">
        <v>2279</v>
      </c>
      <c r="F433" s="141">
        <v>6172805</v>
      </c>
      <c r="G433" s="140" t="s">
        <v>2127</v>
      </c>
      <c r="H433" s="141">
        <v>15630922</v>
      </c>
      <c r="J433" s="140" t="s">
        <v>1062</v>
      </c>
      <c r="K433" s="140" t="s">
        <v>2032</v>
      </c>
      <c r="L433" s="140" t="s">
        <v>1063</v>
      </c>
      <c r="M433" s="142" t="s">
        <v>1064</v>
      </c>
      <c r="N433" s="142" t="s">
        <v>1827</v>
      </c>
      <c r="O433" s="142" t="s">
        <v>1828</v>
      </c>
      <c r="P433" s="143">
        <v>6172805</v>
      </c>
      <c r="Q433" s="143"/>
      <c r="R433" s="143"/>
      <c r="S433" s="143">
        <v>6172805</v>
      </c>
      <c r="U433" s="143">
        <v>2461028</v>
      </c>
      <c r="V433" s="143"/>
      <c r="W433" s="143"/>
      <c r="X433" s="143">
        <v>2461028</v>
      </c>
      <c r="Y433" s="142" t="s">
        <v>1944</v>
      </c>
      <c r="Z433" s="139" t="s">
        <v>2144</v>
      </c>
      <c r="AA433" s="139" t="s">
        <v>2248</v>
      </c>
    </row>
    <row r="434" spans="3:27" ht="24">
      <c r="C434" s="139" t="s">
        <v>2304</v>
      </c>
      <c r="D434" s="140" t="s">
        <v>2279</v>
      </c>
      <c r="F434" s="141">
        <v>15499514</v>
      </c>
      <c r="G434" s="140" t="s">
        <v>2127</v>
      </c>
      <c r="H434" s="141">
        <v>55257372</v>
      </c>
      <c r="J434" s="140" t="s">
        <v>2031</v>
      </c>
      <c r="K434" s="140" t="s">
        <v>2032</v>
      </c>
      <c r="L434" s="140" t="s">
        <v>1065</v>
      </c>
      <c r="M434" s="142" t="s">
        <v>1066</v>
      </c>
      <c r="N434" s="142" t="s">
        <v>2087</v>
      </c>
      <c r="O434" s="142" t="s">
        <v>2156</v>
      </c>
      <c r="P434" s="143">
        <v>15499514</v>
      </c>
      <c r="Q434" s="143"/>
      <c r="R434" s="143"/>
      <c r="S434" s="143">
        <v>15499514</v>
      </c>
      <c r="U434" s="143">
        <v>3936314</v>
      </c>
      <c r="V434" s="143"/>
      <c r="W434" s="143"/>
      <c r="X434" s="143">
        <v>3936314</v>
      </c>
      <c r="Y434" s="142" t="s">
        <v>2141</v>
      </c>
      <c r="Z434" s="139" t="s">
        <v>2144</v>
      </c>
      <c r="AA434" s="139" t="s">
        <v>1904</v>
      </c>
    </row>
    <row r="435" spans="3:27" ht="12">
      <c r="C435" s="139" t="s">
        <v>2258</v>
      </c>
      <c r="D435" s="140" t="s">
        <v>2364</v>
      </c>
      <c r="F435" s="141">
        <v>27230100</v>
      </c>
      <c r="G435" s="140" t="s">
        <v>2142</v>
      </c>
      <c r="H435" s="141">
        <v>52572614</v>
      </c>
      <c r="J435" s="140"/>
      <c r="K435" s="140"/>
      <c r="L435" s="140"/>
      <c r="M435" s="142"/>
      <c r="N435" s="142"/>
      <c r="O435" s="142"/>
      <c r="P435" s="143"/>
      <c r="Q435" s="143"/>
      <c r="R435" s="143"/>
      <c r="S435" s="143"/>
      <c r="U435" s="143"/>
      <c r="V435" s="143"/>
      <c r="W435" s="143"/>
      <c r="X435" s="143"/>
      <c r="Y435" s="142" t="s">
        <v>2143</v>
      </c>
      <c r="Z435" s="139" t="s">
        <v>2144</v>
      </c>
      <c r="AA435" s="139"/>
    </row>
    <row r="436" spans="1:27" ht="24">
      <c r="A436" s="145" t="s">
        <v>1067</v>
      </c>
      <c r="B436" s="145" t="s">
        <v>2247</v>
      </c>
      <c r="C436" s="146" t="s">
        <v>2120</v>
      </c>
      <c r="D436" s="145" t="s">
        <v>2279</v>
      </c>
      <c r="F436" s="147">
        <v>7377125</v>
      </c>
      <c r="G436" s="145" t="s">
        <v>2249</v>
      </c>
      <c r="H436" s="147">
        <v>7377125</v>
      </c>
      <c r="J436" s="145" t="s">
        <v>2031</v>
      </c>
      <c r="K436" s="145" t="s">
        <v>2032</v>
      </c>
      <c r="L436" s="145" t="s">
        <v>1068</v>
      </c>
      <c r="M436" s="148" t="s">
        <v>1069</v>
      </c>
      <c r="N436" s="148" t="s">
        <v>1925</v>
      </c>
      <c r="O436" s="148" t="s">
        <v>1926</v>
      </c>
      <c r="P436" s="149">
        <v>4578047</v>
      </c>
      <c r="Q436" s="149">
        <v>2799078</v>
      </c>
      <c r="R436" s="149"/>
      <c r="S436" s="149">
        <v>7377125</v>
      </c>
      <c r="U436" s="149">
        <v>4063203.4699999997</v>
      </c>
      <c r="V436" s="149"/>
      <c r="W436" s="149"/>
      <c r="X436" s="149">
        <v>4063203.4699999997</v>
      </c>
      <c r="Y436" s="148" t="s">
        <v>1070</v>
      </c>
      <c r="Z436" s="146" t="s">
        <v>2257</v>
      </c>
      <c r="AA436" s="146" t="s">
        <v>2284</v>
      </c>
    </row>
    <row r="437" spans="1:27" ht="36">
      <c r="A437" s="145" t="s">
        <v>1071</v>
      </c>
      <c r="B437" s="145" t="s">
        <v>2211</v>
      </c>
      <c r="C437" s="146" t="s">
        <v>2120</v>
      </c>
      <c r="D437" s="145" t="s">
        <v>2364</v>
      </c>
      <c r="F437" s="147">
        <v>16180346</v>
      </c>
      <c r="G437" s="145" t="s">
        <v>2249</v>
      </c>
      <c r="H437" s="147">
        <v>16180346</v>
      </c>
      <c r="J437" s="145" t="s">
        <v>1072</v>
      </c>
      <c r="K437" s="145" t="s">
        <v>2251</v>
      </c>
      <c r="L437" s="145" t="s">
        <v>1073</v>
      </c>
      <c r="M437" s="148" t="s">
        <v>1074</v>
      </c>
      <c r="N437" s="148" t="s">
        <v>1974</v>
      </c>
      <c r="O437" s="148" t="s">
        <v>1975</v>
      </c>
      <c r="P437" s="149">
        <v>9565500</v>
      </c>
      <c r="Q437" s="149">
        <v>6614846</v>
      </c>
      <c r="R437" s="149"/>
      <c r="S437" s="149">
        <v>16180346</v>
      </c>
      <c r="U437" s="149">
        <v>9565500</v>
      </c>
      <c r="V437" s="149">
        <v>1809407.8900000006</v>
      </c>
      <c r="W437" s="149"/>
      <c r="X437" s="149">
        <v>11374907.89</v>
      </c>
      <c r="Y437" s="148" t="s">
        <v>2141</v>
      </c>
      <c r="Z437" s="146" t="s">
        <v>2266</v>
      </c>
      <c r="AA437" s="146" t="s">
        <v>2126</v>
      </c>
    </row>
    <row r="438" spans="3:27" ht="48">
      <c r="C438" s="139" t="s">
        <v>2304</v>
      </c>
      <c r="D438" s="140" t="s">
        <v>2279</v>
      </c>
      <c r="F438" s="141">
        <v>3745916</v>
      </c>
      <c r="G438" s="140" t="s">
        <v>2127</v>
      </c>
      <c r="H438" s="141">
        <v>7052346</v>
      </c>
      <c r="J438" s="140" t="s">
        <v>1075</v>
      </c>
      <c r="K438" s="140" t="s">
        <v>2251</v>
      </c>
      <c r="L438" s="140" t="s">
        <v>1076</v>
      </c>
      <c r="M438" s="142" t="s">
        <v>1077</v>
      </c>
      <c r="N438" s="142" t="s">
        <v>2209</v>
      </c>
      <c r="O438" s="142" t="s">
        <v>2277</v>
      </c>
      <c r="P438" s="143">
        <v>3214300</v>
      </c>
      <c r="Q438" s="143"/>
      <c r="R438" s="143"/>
      <c r="S438" s="143">
        <v>3214300</v>
      </c>
      <c r="U438" s="143">
        <v>1986686</v>
      </c>
      <c r="V438" s="143"/>
      <c r="W438" s="143"/>
      <c r="X438" s="143">
        <v>1986686</v>
      </c>
      <c r="Y438" s="142" t="s">
        <v>2078</v>
      </c>
      <c r="Z438" s="139" t="s">
        <v>2144</v>
      </c>
      <c r="AA438" s="139" t="s">
        <v>2248</v>
      </c>
    </row>
    <row r="439" spans="10:27" ht="36">
      <c r="J439" s="140" t="s">
        <v>1078</v>
      </c>
      <c r="K439" s="140" t="s">
        <v>2076</v>
      </c>
      <c r="L439" s="140" t="s">
        <v>1079</v>
      </c>
      <c r="M439" s="142" t="s">
        <v>1077</v>
      </c>
      <c r="N439" s="142" t="s">
        <v>2209</v>
      </c>
      <c r="O439" s="142" t="s">
        <v>2277</v>
      </c>
      <c r="P439" s="143">
        <v>531616</v>
      </c>
      <c r="Q439" s="143"/>
      <c r="R439" s="143"/>
      <c r="S439" s="143">
        <v>531616</v>
      </c>
      <c r="U439" s="143">
        <v>99670</v>
      </c>
      <c r="V439" s="143"/>
      <c r="W439" s="143"/>
      <c r="X439" s="143">
        <v>99670</v>
      </c>
      <c r="Y439" s="142" t="s">
        <v>1611</v>
      </c>
      <c r="Z439" s="139" t="s">
        <v>2144</v>
      </c>
      <c r="AA439" s="139" t="s">
        <v>2248</v>
      </c>
    </row>
    <row r="440" spans="1:27" ht="24">
      <c r="A440" s="145" t="s">
        <v>1080</v>
      </c>
      <c r="B440" s="145" t="s">
        <v>2247</v>
      </c>
      <c r="C440" s="146" t="s">
        <v>2126</v>
      </c>
      <c r="D440" s="145" t="s">
        <v>2364</v>
      </c>
      <c r="F440" s="147">
        <v>5014330</v>
      </c>
      <c r="G440" s="145" t="s">
        <v>2127</v>
      </c>
      <c r="H440" s="147">
        <v>10832405</v>
      </c>
      <c r="J440" s="145" t="s">
        <v>2031</v>
      </c>
      <c r="K440" s="145" t="s">
        <v>2032</v>
      </c>
      <c r="L440" s="145" t="s">
        <v>935</v>
      </c>
      <c r="M440" s="148" t="s">
        <v>936</v>
      </c>
      <c r="N440" s="148" t="s">
        <v>2132</v>
      </c>
      <c r="O440" s="148" t="s">
        <v>2133</v>
      </c>
      <c r="P440" s="149">
        <v>5014330</v>
      </c>
      <c r="Q440" s="149"/>
      <c r="R440" s="149"/>
      <c r="S440" s="149">
        <v>5014330</v>
      </c>
      <c r="U440" s="149">
        <v>3433554.7</v>
      </c>
      <c r="V440" s="149"/>
      <c r="W440" s="149"/>
      <c r="X440" s="149">
        <v>3433554.7</v>
      </c>
      <c r="Y440" s="148" t="s">
        <v>2141</v>
      </c>
      <c r="Z440" s="146" t="s">
        <v>2303</v>
      </c>
      <c r="AA440" s="146" t="s">
        <v>2135</v>
      </c>
    </row>
    <row r="441" spans="3:27" ht="24">
      <c r="C441" s="139" t="s">
        <v>2304</v>
      </c>
      <c r="D441" s="140" t="s">
        <v>2279</v>
      </c>
      <c r="F441" s="141">
        <v>1187870.494612</v>
      </c>
      <c r="G441" s="140" t="s">
        <v>2127</v>
      </c>
      <c r="H441" s="141">
        <v>2662965.21</v>
      </c>
      <c r="J441" s="140" t="s">
        <v>2031</v>
      </c>
      <c r="K441" s="140" t="s">
        <v>2032</v>
      </c>
      <c r="L441" s="140" t="s">
        <v>937</v>
      </c>
      <c r="M441" s="142" t="s">
        <v>1882</v>
      </c>
      <c r="N441" s="142" t="s">
        <v>2082</v>
      </c>
      <c r="O441" s="142" t="s">
        <v>2083</v>
      </c>
      <c r="P441" s="143">
        <v>1187870.494612</v>
      </c>
      <c r="Q441" s="143"/>
      <c r="R441" s="143"/>
      <c r="S441" s="143">
        <v>1187870.494612</v>
      </c>
      <c r="U441" s="143">
        <v>391212.46</v>
      </c>
      <c r="V441" s="143"/>
      <c r="W441" s="143"/>
      <c r="X441" s="143">
        <v>391212.46</v>
      </c>
      <c r="Y441" s="142" t="s">
        <v>1587</v>
      </c>
      <c r="Z441" s="139" t="s">
        <v>2144</v>
      </c>
      <c r="AA441" s="139" t="s">
        <v>2248</v>
      </c>
    </row>
    <row r="442" spans="1:27" ht="36">
      <c r="A442" s="145" t="s">
        <v>938</v>
      </c>
      <c r="B442" s="145" t="s">
        <v>2206</v>
      </c>
      <c r="C442" s="146" t="s">
        <v>2259</v>
      </c>
      <c r="D442" s="145" t="s">
        <v>2365</v>
      </c>
      <c r="F442" s="147">
        <v>11878206</v>
      </c>
      <c r="G442" s="145" t="s">
        <v>2249</v>
      </c>
      <c r="H442" s="147">
        <v>11878206</v>
      </c>
      <c r="J442" s="145" t="s">
        <v>939</v>
      </c>
      <c r="K442" s="145" t="s">
        <v>2251</v>
      </c>
      <c r="L442" s="145" t="s">
        <v>940</v>
      </c>
      <c r="M442" s="148" t="s">
        <v>941</v>
      </c>
      <c r="N442" s="148" t="s">
        <v>1783</v>
      </c>
      <c r="O442" s="148" t="s">
        <v>1784</v>
      </c>
      <c r="P442" s="149">
        <v>4159632</v>
      </c>
      <c r="Q442" s="149">
        <v>7718574</v>
      </c>
      <c r="R442" s="149"/>
      <c r="S442" s="149">
        <v>11878206</v>
      </c>
      <c r="U442" s="149">
        <v>4159632</v>
      </c>
      <c r="V442" s="149">
        <v>7718573.67</v>
      </c>
      <c r="W442" s="149"/>
      <c r="X442" s="149">
        <v>11878205.67</v>
      </c>
      <c r="Y442" s="148" t="s">
        <v>1903</v>
      </c>
      <c r="Z442" s="146" t="s">
        <v>2144</v>
      </c>
      <c r="AA442" s="146" t="s">
        <v>1879</v>
      </c>
    </row>
    <row r="443" spans="3:27" ht="24">
      <c r="C443" s="139" t="s">
        <v>2135</v>
      </c>
      <c r="D443" s="140" t="s">
        <v>2364</v>
      </c>
      <c r="F443" s="141">
        <v>14460517</v>
      </c>
      <c r="G443" s="140" t="s">
        <v>2268</v>
      </c>
      <c r="H443" s="141">
        <v>14460517</v>
      </c>
      <c r="J443" s="140" t="s">
        <v>942</v>
      </c>
      <c r="K443" s="140" t="s">
        <v>2251</v>
      </c>
      <c r="L443" s="140" t="s">
        <v>943</v>
      </c>
      <c r="M443" s="142" t="s">
        <v>1499</v>
      </c>
      <c r="N443" s="142" t="s">
        <v>2165</v>
      </c>
      <c r="O443" s="142" t="s">
        <v>2016</v>
      </c>
      <c r="P443" s="143">
        <v>2247002</v>
      </c>
      <c r="Q443" s="143"/>
      <c r="R443" s="143"/>
      <c r="S443" s="143">
        <v>2247002</v>
      </c>
      <c r="U443" s="143">
        <v>2247002</v>
      </c>
      <c r="V443" s="143"/>
      <c r="W443" s="143"/>
      <c r="X443" s="143">
        <v>2247002</v>
      </c>
      <c r="Y443" s="142" t="s">
        <v>944</v>
      </c>
      <c r="Z443" s="139" t="s">
        <v>2303</v>
      </c>
      <c r="AA443" s="139" t="s">
        <v>2185</v>
      </c>
    </row>
    <row r="444" spans="10:27" ht="24">
      <c r="J444" s="140" t="s">
        <v>945</v>
      </c>
      <c r="K444" s="140" t="s">
        <v>2251</v>
      </c>
      <c r="L444" s="140" t="s">
        <v>946</v>
      </c>
      <c r="M444" s="142" t="s">
        <v>1499</v>
      </c>
      <c r="N444" s="142" t="s">
        <v>2165</v>
      </c>
      <c r="O444" s="142" t="s">
        <v>2016</v>
      </c>
      <c r="P444" s="143">
        <v>1645056</v>
      </c>
      <c r="Q444" s="143"/>
      <c r="R444" s="143"/>
      <c r="S444" s="143">
        <v>1645056</v>
      </c>
      <c r="U444" s="143">
        <v>1645056</v>
      </c>
      <c r="V444" s="143"/>
      <c r="W444" s="143"/>
      <c r="X444" s="143">
        <v>1645056</v>
      </c>
      <c r="Y444" s="142" t="s">
        <v>944</v>
      </c>
      <c r="Z444" s="139" t="s">
        <v>2303</v>
      </c>
      <c r="AA444" s="139" t="s">
        <v>2135</v>
      </c>
    </row>
    <row r="445" spans="10:27" ht="24">
      <c r="J445" s="140" t="s">
        <v>1554</v>
      </c>
      <c r="K445" s="140" t="s">
        <v>2032</v>
      </c>
      <c r="L445" s="140" t="s">
        <v>947</v>
      </c>
      <c r="M445" s="142" t="s">
        <v>948</v>
      </c>
      <c r="N445" s="142" t="s">
        <v>2123</v>
      </c>
      <c r="O445" s="142" t="s">
        <v>1828</v>
      </c>
      <c r="P445" s="143">
        <v>1608346</v>
      </c>
      <c r="Q445" s="143">
        <v>8960113</v>
      </c>
      <c r="R445" s="143"/>
      <c r="S445" s="143">
        <v>10568459</v>
      </c>
      <c r="U445" s="143">
        <v>1608346</v>
      </c>
      <c r="V445" s="143">
        <v>6544491</v>
      </c>
      <c r="W445" s="143"/>
      <c r="X445" s="143">
        <v>8152837</v>
      </c>
      <c r="Y445" s="142" t="s">
        <v>2066</v>
      </c>
      <c r="Z445" s="139" t="s">
        <v>2266</v>
      </c>
      <c r="AA445" s="139" t="s">
        <v>2135</v>
      </c>
    </row>
    <row r="446" spans="3:27" ht="24">
      <c r="C446" s="139" t="s">
        <v>2284</v>
      </c>
      <c r="D446" s="140" t="s">
        <v>2279</v>
      </c>
      <c r="F446" s="141">
        <v>6147507</v>
      </c>
      <c r="G446" s="140" t="s">
        <v>2249</v>
      </c>
      <c r="H446" s="141">
        <v>6147507</v>
      </c>
      <c r="J446" s="140" t="s">
        <v>949</v>
      </c>
      <c r="K446" s="140" t="s">
        <v>2251</v>
      </c>
      <c r="L446" s="140" t="s">
        <v>950</v>
      </c>
      <c r="M446" s="142" t="s">
        <v>1128</v>
      </c>
      <c r="N446" s="142" t="s">
        <v>2165</v>
      </c>
      <c r="O446" s="142" t="s">
        <v>2166</v>
      </c>
      <c r="P446" s="143">
        <v>2579174</v>
      </c>
      <c r="Q446" s="143">
        <v>3568333</v>
      </c>
      <c r="R446" s="143"/>
      <c r="S446" s="143">
        <v>6147507</v>
      </c>
      <c r="U446" s="143">
        <v>2579174</v>
      </c>
      <c r="V446" s="143">
        <v>3367672.8200000003</v>
      </c>
      <c r="W446" s="143"/>
      <c r="X446" s="143">
        <v>5946846.82</v>
      </c>
      <c r="Y446" s="142" t="s">
        <v>1587</v>
      </c>
      <c r="Z446" s="139" t="s">
        <v>2257</v>
      </c>
      <c r="AA446" s="139" t="s">
        <v>2304</v>
      </c>
    </row>
    <row r="447" spans="3:27" ht="12">
      <c r="C447" s="139" t="s">
        <v>2126</v>
      </c>
      <c r="D447" s="140" t="s">
        <v>2365</v>
      </c>
      <c r="F447" s="141">
        <v>8013694</v>
      </c>
      <c r="G447" s="140" t="s">
        <v>2127</v>
      </c>
      <c r="H447" s="141">
        <v>27102247</v>
      </c>
      <c r="J447" s="140" t="s">
        <v>951</v>
      </c>
      <c r="K447" s="140" t="s">
        <v>2251</v>
      </c>
      <c r="L447" s="140" t="s">
        <v>952</v>
      </c>
      <c r="M447" s="142" t="s">
        <v>953</v>
      </c>
      <c r="N447" s="142" t="s">
        <v>2132</v>
      </c>
      <c r="O447" s="142" t="s">
        <v>2133</v>
      </c>
      <c r="P447" s="143">
        <v>8013694</v>
      </c>
      <c r="Q447" s="143"/>
      <c r="R447" s="143"/>
      <c r="S447" s="143">
        <v>8013694</v>
      </c>
      <c r="U447" s="143">
        <v>5432632.8</v>
      </c>
      <c r="V447" s="143"/>
      <c r="W447" s="143"/>
      <c r="X447" s="143">
        <v>5432632.8</v>
      </c>
      <c r="Y447" s="142" t="s">
        <v>2157</v>
      </c>
      <c r="Z447" s="139" t="s">
        <v>2303</v>
      </c>
      <c r="AA447" s="139" t="s">
        <v>2259</v>
      </c>
    </row>
    <row r="448" spans="3:27" ht="12">
      <c r="C448" s="139" t="s">
        <v>2258</v>
      </c>
      <c r="D448" s="140" t="s">
        <v>2279</v>
      </c>
      <c r="F448" s="141">
        <v>10827491</v>
      </c>
      <c r="G448" s="140" t="s">
        <v>2142</v>
      </c>
      <c r="H448" s="141">
        <v>24769339</v>
      </c>
      <c r="J448" s="140"/>
      <c r="K448" s="140"/>
      <c r="L448" s="140"/>
      <c r="M448" s="142"/>
      <c r="N448" s="142"/>
      <c r="O448" s="142"/>
      <c r="P448" s="143"/>
      <c r="Q448" s="143"/>
      <c r="R448" s="143"/>
      <c r="S448" s="143"/>
      <c r="U448" s="143"/>
      <c r="V448" s="143"/>
      <c r="W448" s="143"/>
      <c r="X448" s="143"/>
      <c r="Y448" s="142" t="s">
        <v>2143</v>
      </c>
      <c r="Z448" s="139" t="s">
        <v>2144</v>
      </c>
      <c r="AA448" s="139"/>
    </row>
    <row r="449" spans="1:27" ht="12.75">
      <c r="A449" s="150" t="s">
        <v>1852</v>
      </c>
      <c r="B449" s="150"/>
      <c r="C449" s="150"/>
      <c r="D449" s="150"/>
      <c r="E449" s="150"/>
      <c r="F449" s="151">
        <v>1076407207.2274566</v>
      </c>
      <c r="G449" s="150"/>
      <c r="H449" s="151">
        <v>1575193060.3076448</v>
      </c>
      <c r="J449" s="150"/>
      <c r="K449" s="150"/>
      <c r="L449" s="150"/>
      <c r="M449" s="150"/>
      <c r="N449" s="150"/>
      <c r="O449" s="150"/>
      <c r="P449" s="152">
        <v>605277002.3910313</v>
      </c>
      <c r="Q449" s="152">
        <v>345309754.27282536</v>
      </c>
      <c r="R449" s="152"/>
      <c r="S449" s="152">
        <v>950586756.6638565</v>
      </c>
      <c r="U449" s="152">
        <v>480649251.5196713</v>
      </c>
      <c r="V449" s="152">
        <v>205591011.62846467</v>
      </c>
      <c r="W449" s="152"/>
      <c r="X449" s="152">
        <v>686240263.148136</v>
      </c>
      <c r="Y449" s="150"/>
      <c r="Z449" s="150"/>
      <c r="AA449" s="150"/>
    </row>
    <row r="450" ht="27" customHeight="1"/>
    <row r="451" spans="1:27" ht="16.5">
      <c r="A451" s="132" t="s">
        <v>954</v>
      </c>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row>
    <row r="453" spans="1:27" ht="24">
      <c r="A453" s="133" t="s">
        <v>955</v>
      </c>
      <c r="B453" s="133" t="s">
        <v>2206</v>
      </c>
      <c r="C453" s="134" t="s">
        <v>2259</v>
      </c>
      <c r="D453" s="133" t="s">
        <v>2369</v>
      </c>
      <c r="F453" s="135">
        <v>3125605</v>
      </c>
      <c r="G453" s="133" t="s">
        <v>2127</v>
      </c>
      <c r="H453" s="135">
        <v>3125605</v>
      </c>
      <c r="J453" s="133" t="s">
        <v>956</v>
      </c>
      <c r="K453" s="133" t="s">
        <v>2251</v>
      </c>
      <c r="L453" s="133" t="s">
        <v>957</v>
      </c>
      <c r="M453" s="137" t="s">
        <v>958</v>
      </c>
      <c r="N453" s="137" t="s">
        <v>1723</v>
      </c>
      <c r="O453" s="137" t="s">
        <v>1756</v>
      </c>
      <c r="P453" s="138">
        <v>3125605</v>
      </c>
      <c r="Q453" s="138"/>
      <c r="R453" s="138"/>
      <c r="S453" s="138">
        <v>3125605</v>
      </c>
      <c r="U453" s="138">
        <v>3125605</v>
      </c>
      <c r="V453" s="138"/>
      <c r="W453" s="138"/>
      <c r="X453" s="138">
        <v>3125605</v>
      </c>
      <c r="Y453" s="137" t="s">
        <v>959</v>
      </c>
      <c r="Z453" s="134" t="s">
        <v>2257</v>
      </c>
      <c r="AA453" s="134" t="s">
        <v>2284</v>
      </c>
    </row>
    <row r="454" spans="3:27" ht="24">
      <c r="C454" s="139" t="s">
        <v>2284</v>
      </c>
      <c r="D454" s="140" t="s">
        <v>2279</v>
      </c>
      <c r="F454" s="141">
        <v>3448773</v>
      </c>
      <c r="G454" s="140" t="s">
        <v>2249</v>
      </c>
      <c r="H454" s="141">
        <v>3448773</v>
      </c>
      <c r="J454" s="140" t="s">
        <v>956</v>
      </c>
      <c r="K454" s="140" t="s">
        <v>2251</v>
      </c>
      <c r="L454" s="140" t="s">
        <v>960</v>
      </c>
      <c r="M454" s="142" t="s">
        <v>1376</v>
      </c>
      <c r="N454" s="142" t="s">
        <v>2287</v>
      </c>
      <c r="O454" s="142" t="s">
        <v>1784</v>
      </c>
      <c r="P454" s="143">
        <v>2339323</v>
      </c>
      <c r="Q454" s="143">
        <v>1109450</v>
      </c>
      <c r="R454" s="143"/>
      <c r="S454" s="143">
        <v>3448773</v>
      </c>
      <c r="U454" s="143">
        <v>2339323</v>
      </c>
      <c r="V454" s="143">
        <v>339637.64000000013</v>
      </c>
      <c r="W454" s="143"/>
      <c r="X454" s="143">
        <v>2678960.64</v>
      </c>
      <c r="Y454" s="142" t="s">
        <v>1675</v>
      </c>
      <c r="Z454" s="139" t="s">
        <v>2257</v>
      </c>
      <c r="AA454" s="139" t="s">
        <v>2284</v>
      </c>
    </row>
    <row r="455" spans="3:27" ht="48">
      <c r="C455" s="139" t="s">
        <v>2292</v>
      </c>
      <c r="D455" s="140" t="s">
        <v>2365</v>
      </c>
      <c r="F455" s="141">
        <v>28316682</v>
      </c>
      <c r="G455" s="140" t="s">
        <v>2249</v>
      </c>
      <c r="H455" s="141">
        <v>28316682</v>
      </c>
      <c r="J455" s="140" t="s">
        <v>956</v>
      </c>
      <c r="K455" s="140" t="s">
        <v>2251</v>
      </c>
      <c r="L455" s="140" t="s">
        <v>961</v>
      </c>
      <c r="M455" s="142" t="s">
        <v>1408</v>
      </c>
      <c r="N455" s="142" t="s">
        <v>2300</v>
      </c>
      <c r="O455" s="142" t="s">
        <v>2301</v>
      </c>
      <c r="P455" s="143">
        <v>14565256</v>
      </c>
      <c r="Q455" s="143">
        <v>3462883</v>
      </c>
      <c r="R455" s="143"/>
      <c r="S455" s="143">
        <v>18028139</v>
      </c>
      <c r="U455" s="143">
        <v>14565256</v>
      </c>
      <c r="V455" s="143">
        <v>625583.7400000002</v>
      </c>
      <c r="W455" s="143"/>
      <c r="X455" s="143">
        <v>15190839.74</v>
      </c>
      <c r="Y455" s="142" t="s">
        <v>1215</v>
      </c>
      <c r="Z455" s="139" t="s">
        <v>2271</v>
      </c>
      <c r="AA455" s="139" t="s">
        <v>2120</v>
      </c>
    </row>
    <row r="456" spans="10:27" ht="24">
      <c r="J456" s="140" t="s">
        <v>962</v>
      </c>
      <c r="K456" s="140" t="s">
        <v>2076</v>
      </c>
      <c r="L456" s="140" t="s">
        <v>963</v>
      </c>
      <c r="M456" s="142" t="s">
        <v>964</v>
      </c>
      <c r="N456" s="142" t="s">
        <v>965</v>
      </c>
      <c r="O456" s="142" t="s">
        <v>2301</v>
      </c>
      <c r="P456" s="143"/>
      <c r="Q456" s="143">
        <v>10288543</v>
      </c>
      <c r="R456" s="143"/>
      <c r="S456" s="143">
        <v>10288543</v>
      </c>
      <c r="U456" s="143"/>
      <c r="V456" s="143">
        <v>7171871.3100000005</v>
      </c>
      <c r="W456" s="143"/>
      <c r="X456" s="143">
        <v>7171871.3100000005</v>
      </c>
      <c r="Y456" s="142" t="s">
        <v>1921</v>
      </c>
      <c r="Z456" s="139" t="s">
        <v>2266</v>
      </c>
      <c r="AA456" s="139" t="s">
        <v>2259</v>
      </c>
    </row>
    <row r="457" spans="3:27" ht="24">
      <c r="C457" s="139" t="s">
        <v>2126</v>
      </c>
      <c r="D457" s="140" t="s">
        <v>2364</v>
      </c>
      <c r="F457" s="141">
        <v>4767953</v>
      </c>
      <c r="G457" s="140" t="s">
        <v>2127</v>
      </c>
      <c r="H457" s="141">
        <v>10077515</v>
      </c>
      <c r="J457" s="140" t="s">
        <v>956</v>
      </c>
      <c r="K457" s="140" t="s">
        <v>2251</v>
      </c>
      <c r="L457" s="140" t="s">
        <v>966</v>
      </c>
      <c r="M457" s="142" t="s">
        <v>967</v>
      </c>
      <c r="N457" s="142" t="s">
        <v>2195</v>
      </c>
      <c r="O457" s="142" t="s">
        <v>2196</v>
      </c>
      <c r="P457" s="143">
        <v>1007114</v>
      </c>
      <c r="Q457" s="143"/>
      <c r="R457" s="143"/>
      <c r="S457" s="143">
        <v>1007114</v>
      </c>
      <c r="U457" s="143">
        <v>581239.4</v>
      </c>
      <c r="V457" s="143"/>
      <c r="W457" s="143"/>
      <c r="X457" s="143">
        <v>581239.4</v>
      </c>
      <c r="Y457" s="142" t="s">
        <v>2302</v>
      </c>
      <c r="Z457" s="139" t="s">
        <v>2303</v>
      </c>
      <c r="AA457" s="139" t="s">
        <v>2259</v>
      </c>
    </row>
    <row r="458" spans="10:27" ht="36">
      <c r="J458" s="140" t="s">
        <v>968</v>
      </c>
      <c r="K458" s="140" t="s">
        <v>2129</v>
      </c>
      <c r="L458" s="140" t="s">
        <v>969</v>
      </c>
      <c r="M458" s="142" t="s">
        <v>970</v>
      </c>
      <c r="N458" s="142" t="s">
        <v>2195</v>
      </c>
      <c r="O458" s="142" t="s">
        <v>2196</v>
      </c>
      <c r="P458" s="143">
        <v>3760839</v>
      </c>
      <c r="Q458" s="143"/>
      <c r="R458" s="143"/>
      <c r="S458" s="143">
        <v>3760839</v>
      </c>
      <c r="U458" s="143">
        <v>2797890.94</v>
      </c>
      <c r="V458" s="143"/>
      <c r="W458" s="143"/>
      <c r="X458" s="143">
        <v>2797890.94</v>
      </c>
      <c r="Y458" s="142" t="s">
        <v>2102</v>
      </c>
      <c r="Z458" s="139" t="s">
        <v>2257</v>
      </c>
      <c r="AA458" s="139" t="s">
        <v>2259</v>
      </c>
    </row>
    <row r="459" spans="3:27" ht="12">
      <c r="C459" s="139" t="s">
        <v>2304</v>
      </c>
      <c r="D459" s="140" t="s">
        <v>2365</v>
      </c>
      <c r="F459" s="141">
        <v>36487468.655999996</v>
      </c>
      <c r="G459" s="140" t="s">
        <v>2127</v>
      </c>
      <c r="H459" s="141">
        <v>69517112.3976</v>
      </c>
      <c r="J459" s="140" t="s">
        <v>971</v>
      </c>
      <c r="K459" s="140" t="s">
        <v>2251</v>
      </c>
      <c r="L459" s="140" t="s">
        <v>972</v>
      </c>
      <c r="M459" s="142" t="s">
        <v>2054</v>
      </c>
      <c r="N459" s="142" t="s">
        <v>1347</v>
      </c>
      <c r="O459" s="142" t="s">
        <v>1348</v>
      </c>
      <c r="P459" s="143">
        <v>7707033.3332</v>
      </c>
      <c r="Q459" s="143"/>
      <c r="R459" s="143"/>
      <c r="S459" s="143">
        <v>7707033.3332</v>
      </c>
      <c r="U459" s="143">
        <v>1760367.65</v>
      </c>
      <c r="V459" s="143"/>
      <c r="W459" s="143"/>
      <c r="X459" s="143">
        <v>1760367.65</v>
      </c>
      <c r="Y459" s="142" t="s">
        <v>973</v>
      </c>
      <c r="Z459" s="139" t="s">
        <v>2144</v>
      </c>
      <c r="AA459" s="139" t="s">
        <v>2248</v>
      </c>
    </row>
    <row r="460" spans="10:27" ht="24">
      <c r="J460" s="140" t="s">
        <v>962</v>
      </c>
      <c r="K460" s="140" t="s">
        <v>2076</v>
      </c>
      <c r="L460" s="140" t="s">
        <v>974</v>
      </c>
      <c r="M460" s="142" t="s">
        <v>975</v>
      </c>
      <c r="N460" s="142" t="s">
        <v>2087</v>
      </c>
      <c r="O460" s="142" t="s">
        <v>2156</v>
      </c>
      <c r="P460" s="143">
        <v>25049766.536799997</v>
      </c>
      <c r="Q460" s="143"/>
      <c r="R460" s="143"/>
      <c r="S460" s="143">
        <v>25049766.536799997</v>
      </c>
      <c r="U460" s="143">
        <v>10313213.62</v>
      </c>
      <c r="V460" s="143"/>
      <c r="W460" s="143"/>
      <c r="X460" s="143">
        <v>10313213.62</v>
      </c>
      <c r="Y460" s="142" t="s">
        <v>976</v>
      </c>
      <c r="Z460" s="139" t="s">
        <v>2144</v>
      </c>
      <c r="AA460" s="139" t="s">
        <v>2248</v>
      </c>
    </row>
    <row r="461" spans="10:27" ht="24">
      <c r="J461" s="140" t="s">
        <v>977</v>
      </c>
      <c r="K461" s="140" t="s">
        <v>2076</v>
      </c>
      <c r="L461" s="140" t="s">
        <v>978</v>
      </c>
      <c r="M461" s="142" t="s">
        <v>1587</v>
      </c>
      <c r="N461" s="142" t="s">
        <v>1347</v>
      </c>
      <c r="O461" s="142" t="s">
        <v>1348</v>
      </c>
      <c r="P461" s="143">
        <v>3730668.7860000003</v>
      </c>
      <c r="Q461" s="143"/>
      <c r="R461" s="143"/>
      <c r="S461" s="143">
        <v>3730668.7860000003</v>
      </c>
      <c r="U461" s="143">
        <v>1525300.14</v>
      </c>
      <c r="V461" s="143"/>
      <c r="W461" s="143"/>
      <c r="X461" s="143">
        <v>1525300.14</v>
      </c>
      <c r="Y461" s="142" t="s">
        <v>1728</v>
      </c>
      <c r="Z461" s="139" t="s">
        <v>2144</v>
      </c>
      <c r="AA461" s="139" t="s">
        <v>2248</v>
      </c>
    </row>
    <row r="462" spans="3:27" ht="24">
      <c r="C462" s="139" t="s">
        <v>2304</v>
      </c>
      <c r="D462" s="140" t="s">
        <v>2279</v>
      </c>
      <c r="F462" s="141">
        <v>9805415.92648</v>
      </c>
      <c r="G462" s="140" t="s">
        <v>2127</v>
      </c>
      <c r="H462" s="141">
        <v>29569566.2136</v>
      </c>
      <c r="J462" s="140" t="s">
        <v>977</v>
      </c>
      <c r="K462" s="140" t="s">
        <v>2076</v>
      </c>
      <c r="L462" s="140" t="s">
        <v>979</v>
      </c>
      <c r="M462" s="142" t="s">
        <v>980</v>
      </c>
      <c r="N462" s="142" t="s">
        <v>2139</v>
      </c>
      <c r="O462" s="142" t="s">
        <v>2140</v>
      </c>
      <c r="P462" s="143">
        <v>9805415.92648</v>
      </c>
      <c r="Q462" s="143"/>
      <c r="R462" s="143"/>
      <c r="S462" s="143">
        <v>9805415.92648</v>
      </c>
      <c r="U462" s="143">
        <v>3869059.9600000004</v>
      </c>
      <c r="V462" s="143"/>
      <c r="W462" s="143"/>
      <c r="X462" s="143">
        <v>3869059.9600000004</v>
      </c>
      <c r="Y462" s="142" t="s">
        <v>2204</v>
      </c>
      <c r="Z462" s="139" t="s">
        <v>2257</v>
      </c>
      <c r="AA462" s="139" t="s">
        <v>2259</v>
      </c>
    </row>
    <row r="463" spans="1:27" ht="60">
      <c r="A463" s="145" t="s">
        <v>981</v>
      </c>
      <c r="B463" s="145" t="s">
        <v>2146</v>
      </c>
      <c r="C463" s="146" t="s">
        <v>2259</v>
      </c>
      <c r="D463" s="145" t="s">
        <v>2364</v>
      </c>
      <c r="F463" s="147">
        <v>62614124</v>
      </c>
      <c r="G463" s="145" t="s">
        <v>2154</v>
      </c>
      <c r="H463" s="147">
        <v>115230657</v>
      </c>
      <c r="J463" s="145" t="s">
        <v>982</v>
      </c>
      <c r="K463" s="145" t="s">
        <v>983</v>
      </c>
      <c r="L463" s="145" t="s">
        <v>984</v>
      </c>
      <c r="M463" s="148" t="s">
        <v>985</v>
      </c>
      <c r="N463" s="148" t="s">
        <v>1783</v>
      </c>
      <c r="O463" s="148" t="s">
        <v>1969</v>
      </c>
      <c r="P463" s="149">
        <v>6010140</v>
      </c>
      <c r="Q463" s="149">
        <v>14262550</v>
      </c>
      <c r="R463" s="149"/>
      <c r="S463" s="149">
        <v>20272690</v>
      </c>
      <c r="U463" s="149">
        <v>6010140</v>
      </c>
      <c r="V463" s="149">
        <v>13621499</v>
      </c>
      <c r="W463" s="149"/>
      <c r="X463" s="149">
        <v>19631639</v>
      </c>
      <c r="Y463" s="148" t="s">
        <v>1742</v>
      </c>
      <c r="Z463" s="146" t="s">
        <v>2282</v>
      </c>
      <c r="AA463" s="146" t="s">
        <v>2258</v>
      </c>
    </row>
    <row r="464" spans="10:27" ht="36">
      <c r="J464" s="140" t="s">
        <v>986</v>
      </c>
      <c r="K464" s="140" t="s">
        <v>2251</v>
      </c>
      <c r="L464" s="140" t="s">
        <v>987</v>
      </c>
      <c r="M464" s="142" t="s">
        <v>1235</v>
      </c>
      <c r="N464" s="142" t="s">
        <v>2082</v>
      </c>
      <c r="O464" s="142" t="s">
        <v>1926</v>
      </c>
      <c r="P464" s="143"/>
      <c r="Q464" s="143"/>
      <c r="R464" s="143">
        <v>3354432</v>
      </c>
      <c r="S464" s="143">
        <v>3354432</v>
      </c>
      <c r="U464" s="143"/>
      <c r="V464" s="143"/>
      <c r="W464" s="143"/>
      <c r="X464" s="143"/>
      <c r="Y464" s="142" t="s">
        <v>2143</v>
      </c>
      <c r="Z464" s="139" t="s">
        <v>2144</v>
      </c>
      <c r="AA464" s="139"/>
    </row>
    <row r="465" spans="10:27" ht="24">
      <c r="J465" s="140" t="s">
        <v>988</v>
      </c>
      <c r="K465" s="140" t="s">
        <v>2076</v>
      </c>
      <c r="L465" s="140" t="s">
        <v>989</v>
      </c>
      <c r="M465" s="142" t="s">
        <v>990</v>
      </c>
      <c r="N465" s="142" t="s">
        <v>2209</v>
      </c>
      <c r="O465" s="142" t="s">
        <v>2277</v>
      </c>
      <c r="P465" s="143"/>
      <c r="Q465" s="143">
        <v>15189802.48</v>
      </c>
      <c r="R465" s="143">
        <v>11569798.26</v>
      </c>
      <c r="S465" s="143">
        <v>26759600.740000002</v>
      </c>
      <c r="U465" s="143"/>
      <c r="V465" s="143">
        <v>5464258</v>
      </c>
      <c r="W465" s="143"/>
      <c r="X465" s="143">
        <v>5464258</v>
      </c>
      <c r="Y465" s="142" t="s">
        <v>1119</v>
      </c>
      <c r="Z465" s="139" t="s">
        <v>2144</v>
      </c>
      <c r="AA465" s="139" t="s">
        <v>2248</v>
      </c>
    </row>
    <row r="466" spans="10:27" ht="36">
      <c r="J466" s="140" t="s">
        <v>991</v>
      </c>
      <c r="K466" s="140" t="s">
        <v>2076</v>
      </c>
      <c r="L466" s="140" t="s">
        <v>992</v>
      </c>
      <c r="M466" s="142" t="s">
        <v>993</v>
      </c>
      <c r="N466" s="142" t="s">
        <v>1909</v>
      </c>
      <c r="O466" s="142" t="s">
        <v>1910</v>
      </c>
      <c r="P466" s="143"/>
      <c r="Q466" s="143"/>
      <c r="R466" s="143">
        <v>12227401</v>
      </c>
      <c r="S466" s="143">
        <v>12227401</v>
      </c>
      <c r="U466" s="143"/>
      <c r="V466" s="143"/>
      <c r="W466" s="143">
        <v>1020167</v>
      </c>
      <c r="X466" s="143">
        <v>1020167</v>
      </c>
      <c r="Y466" s="142" t="s">
        <v>1070</v>
      </c>
      <c r="Z466" s="139" t="s">
        <v>2144</v>
      </c>
      <c r="AA466" s="139" t="s">
        <v>2248</v>
      </c>
    </row>
    <row r="467" spans="3:27" ht="24">
      <c r="C467" s="139" t="s">
        <v>2135</v>
      </c>
      <c r="D467" s="140" t="s">
        <v>2279</v>
      </c>
      <c r="F467" s="141">
        <v>42466601</v>
      </c>
      <c r="G467" s="140" t="s">
        <v>2249</v>
      </c>
      <c r="H467" s="141">
        <v>42466601</v>
      </c>
      <c r="J467" s="140" t="s">
        <v>994</v>
      </c>
      <c r="K467" s="140" t="s">
        <v>2076</v>
      </c>
      <c r="L467" s="140" t="s">
        <v>995</v>
      </c>
      <c r="M467" s="142" t="s">
        <v>1867</v>
      </c>
      <c r="N467" s="142" t="s">
        <v>1868</v>
      </c>
      <c r="O467" s="142" t="s">
        <v>1869</v>
      </c>
      <c r="P467" s="143">
        <v>11172846</v>
      </c>
      <c r="Q467" s="143">
        <v>15847311</v>
      </c>
      <c r="R467" s="143"/>
      <c r="S467" s="143">
        <v>27020157</v>
      </c>
      <c r="U467" s="143">
        <v>11172846</v>
      </c>
      <c r="V467" s="143">
        <v>15570300</v>
      </c>
      <c r="W467" s="143"/>
      <c r="X467" s="143">
        <v>26743146</v>
      </c>
      <c r="Y467" s="142" t="s">
        <v>996</v>
      </c>
      <c r="Z467" s="139" t="s">
        <v>2266</v>
      </c>
      <c r="AA467" s="139" t="s">
        <v>2000</v>
      </c>
    </row>
    <row r="468" spans="10:27" ht="48">
      <c r="J468" s="140" t="s">
        <v>982</v>
      </c>
      <c r="K468" s="140" t="s">
        <v>983</v>
      </c>
      <c r="L468" s="140" t="s">
        <v>997</v>
      </c>
      <c r="M468" s="142" t="s">
        <v>1838</v>
      </c>
      <c r="N468" s="142" t="s">
        <v>2161</v>
      </c>
      <c r="O468" s="142" t="s">
        <v>998</v>
      </c>
      <c r="P468" s="143">
        <v>5470228</v>
      </c>
      <c r="Q468" s="143">
        <v>9976216</v>
      </c>
      <c r="R468" s="143"/>
      <c r="S468" s="143">
        <v>15446444</v>
      </c>
      <c r="U468" s="143">
        <v>5470228</v>
      </c>
      <c r="V468" s="143">
        <v>4715139.289999999</v>
      </c>
      <c r="W468" s="143"/>
      <c r="X468" s="143">
        <v>10185367.29</v>
      </c>
      <c r="Y468" s="142" t="s">
        <v>1742</v>
      </c>
      <c r="Z468" s="139" t="s">
        <v>2257</v>
      </c>
      <c r="AA468" s="139" t="s">
        <v>2126</v>
      </c>
    </row>
    <row r="469" spans="3:27" ht="24">
      <c r="C469" s="139" t="s">
        <v>2292</v>
      </c>
      <c r="D469" s="140" t="s">
        <v>2279</v>
      </c>
      <c r="F469" s="141">
        <v>43300976</v>
      </c>
      <c r="G469" s="140" t="s">
        <v>2249</v>
      </c>
      <c r="H469" s="141">
        <v>43300976</v>
      </c>
      <c r="J469" s="140" t="s">
        <v>994</v>
      </c>
      <c r="K469" s="140" t="s">
        <v>2076</v>
      </c>
      <c r="L469" s="140" t="s">
        <v>999</v>
      </c>
      <c r="M469" s="142" t="s">
        <v>1713</v>
      </c>
      <c r="N469" s="142" t="s">
        <v>1713</v>
      </c>
      <c r="O469" s="142" t="s">
        <v>1990</v>
      </c>
      <c r="P469" s="143">
        <v>4326441</v>
      </c>
      <c r="Q469" s="143">
        <v>18414927</v>
      </c>
      <c r="R469" s="143"/>
      <c r="S469" s="143">
        <v>22741368</v>
      </c>
      <c r="U469" s="143">
        <v>4326441</v>
      </c>
      <c r="V469" s="143">
        <v>14616981</v>
      </c>
      <c r="W469" s="143"/>
      <c r="X469" s="143">
        <v>18943422</v>
      </c>
      <c r="Y469" s="142" t="s">
        <v>1976</v>
      </c>
      <c r="Z469" s="139" t="s">
        <v>2266</v>
      </c>
      <c r="AA469" s="139" t="s">
        <v>2258</v>
      </c>
    </row>
    <row r="470" spans="10:27" ht="48">
      <c r="J470" s="140" t="s">
        <v>982</v>
      </c>
      <c r="K470" s="140" t="s">
        <v>983</v>
      </c>
      <c r="L470" s="140" t="s">
        <v>1000</v>
      </c>
      <c r="M470" s="142" t="s">
        <v>1713</v>
      </c>
      <c r="N470" s="142" t="s">
        <v>1713</v>
      </c>
      <c r="O470" s="142" t="s">
        <v>1990</v>
      </c>
      <c r="P470" s="143">
        <v>5799574</v>
      </c>
      <c r="Q470" s="143">
        <v>14760034</v>
      </c>
      <c r="R470" s="143"/>
      <c r="S470" s="143">
        <v>20559608</v>
      </c>
      <c r="U470" s="143">
        <v>5799574</v>
      </c>
      <c r="V470" s="143">
        <v>2761547.6900000013</v>
      </c>
      <c r="W470" s="143"/>
      <c r="X470" s="143">
        <v>8561121.690000001</v>
      </c>
      <c r="Y470" s="142" t="s">
        <v>2177</v>
      </c>
      <c r="Z470" s="139" t="s">
        <v>2144</v>
      </c>
      <c r="AA470" s="139" t="s">
        <v>1001</v>
      </c>
    </row>
    <row r="471" spans="3:27" ht="60">
      <c r="C471" s="139" t="s">
        <v>2120</v>
      </c>
      <c r="D471" s="140" t="s">
        <v>2364</v>
      </c>
      <c r="F471" s="141">
        <v>20216223.259999998</v>
      </c>
      <c r="G471" s="140" t="s">
        <v>2249</v>
      </c>
      <c r="H471" s="141">
        <v>20216223.259999998</v>
      </c>
      <c r="J471" s="140" t="s">
        <v>982</v>
      </c>
      <c r="K471" s="140" t="s">
        <v>983</v>
      </c>
      <c r="L471" s="140" t="s">
        <v>858</v>
      </c>
      <c r="M471" s="142" t="s">
        <v>859</v>
      </c>
      <c r="N471" s="142" t="s">
        <v>1762</v>
      </c>
      <c r="O471" s="142" t="s">
        <v>2277</v>
      </c>
      <c r="P471" s="143">
        <v>16077231</v>
      </c>
      <c r="Q471" s="143">
        <v>4138992.26</v>
      </c>
      <c r="R471" s="143"/>
      <c r="S471" s="143">
        <v>20216223.259999998</v>
      </c>
      <c r="U471" s="143">
        <v>16077231</v>
      </c>
      <c r="V471" s="143">
        <v>4138992.259999998</v>
      </c>
      <c r="W471" s="143"/>
      <c r="X471" s="143">
        <v>20216223.259999998</v>
      </c>
      <c r="Y471" s="142" t="s">
        <v>860</v>
      </c>
      <c r="Z471" s="139" t="s">
        <v>2271</v>
      </c>
      <c r="AA471" s="139" t="s">
        <v>2292</v>
      </c>
    </row>
    <row r="472" spans="3:27" ht="24">
      <c r="C472" s="139" t="s">
        <v>2120</v>
      </c>
      <c r="D472" s="140" t="s">
        <v>2365</v>
      </c>
      <c r="F472" s="141">
        <v>24818174.81</v>
      </c>
      <c r="G472" s="140" t="s">
        <v>2249</v>
      </c>
      <c r="H472" s="141">
        <v>24818174.81</v>
      </c>
      <c r="J472" s="140" t="s">
        <v>994</v>
      </c>
      <c r="K472" s="140" t="s">
        <v>2076</v>
      </c>
      <c r="L472" s="140" t="s">
        <v>861</v>
      </c>
      <c r="M472" s="142" t="s">
        <v>859</v>
      </c>
      <c r="N472" s="142" t="s">
        <v>1762</v>
      </c>
      <c r="O472" s="142" t="s">
        <v>2166</v>
      </c>
      <c r="P472" s="143">
        <v>7615562</v>
      </c>
      <c r="Q472" s="143">
        <v>3099909</v>
      </c>
      <c r="R472" s="143"/>
      <c r="S472" s="143">
        <v>10715471</v>
      </c>
      <c r="U472" s="143">
        <v>7615562</v>
      </c>
      <c r="V472" s="143">
        <v>3099909</v>
      </c>
      <c r="W472" s="143"/>
      <c r="X472" s="143">
        <v>10715471</v>
      </c>
      <c r="Y472" s="142" t="s">
        <v>1119</v>
      </c>
      <c r="Z472" s="139" t="s">
        <v>2271</v>
      </c>
      <c r="AA472" s="139" t="s">
        <v>2126</v>
      </c>
    </row>
    <row r="473" spans="10:27" ht="48">
      <c r="J473" s="140" t="s">
        <v>982</v>
      </c>
      <c r="K473" s="140" t="s">
        <v>983</v>
      </c>
      <c r="L473" s="140" t="s">
        <v>862</v>
      </c>
      <c r="M473" s="142" t="s">
        <v>859</v>
      </c>
      <c r="N473" s="142" t="s">
        <v>1820</v>
      </c>
      <c r="O473" s="142" t="s">
        <v>1935</v>
      </c>
      <c r="P473" s="143">
        <v>11553911</v>
      </c>
      <c r="Q473" s="143">
        <v>2548792.8099999996</v>
      </c>
      <c r="R473" s="143"/>
      <c r="S473" s="143">
        <v>14102703.809999999</v>
      </c>
      <c r="U473" s="143">
        <v>11553911</v>
      </c>
      <c r="V473" s="143">
        <v>2548792.8099999996</v>
      </c>
      <c r="W473" s="143"/>
      <c r="X473" s="143">
        <v>14102703.81</v>
      </c>
      <c r="Y473" s="142" t="s">
        <v>2115</v>
      </c>
      <c r="Z473" s="139" t="s">
        <v>2144</v>
      </c>
      <c r="AA473" s="139" t="s">
        <v>863</v>
      </c>
    </row>
    <row r="474" spans="3:27" ht="48">
      <c r="C474" s="139" t="s">
        <v>2304</v>
      </c>
      <c r="D474" s="140" t="s">
        <v>2279</v>
      </c>
      <c r="F474" s="141">
        <v>4729947</v>
      </c>
      <c r="G474" s="140" t="s">
        <v>2127</v>
      </c>
      <c r="H474" s="141">
        <v>76533059</v>
      </c>
      <c r="J474" s="140" t="s">
        <v>982</v>
      </c>
      <c r="K474" s="140" t="s">
        <v>983</v>
      </c>
      <c r="L474" s="140" t="s">
        <v>864</v>
      </c>
      <c r="M474" s="142" t="s">
        <v>865</v>
      </c>
      <c r="N474" s="142" t="s">
        <v>2200</v>
      </c>
      <c r="O474" s="142" t="s">
        <v>2296</v>
      </c>
      <c r="P474" s="143">
        <v>1903392</v>
      </c>
      <c r="Q474" s="143"/>
      <c r="R474" s="143"/>
      <c r="S474" s="143">
        <v>1903392</v>
      </c>
      <c r="U474" s="143"/>
      <c r="V474" s="143"/>
      <c r="W474" s="143"/>
      <c r="X474" s="143"/>
      <c r="Y474" s="142" t="s">
        <v>2143</v>
      </c>
      <c r="Z474" s="139" t="s">
        <v>2144</v>
      </c>
      <c r="AA474" s="139"/>
    </row>
    <row r="475" spans="10:27" ht="24">
      <c r="J475" s="140" t="s">
        <v>994</v>
      </c>
      <c r="K475" s="140" t="s">
        <v>2076</v>
      </c>
      <c r="L475" s="140" t="s">
        <v>866</v>
      </c>
      <c r="M475" s="142" t="s">
        <v>1983</v>
      </c>
      <c r="N475" s="142" t="s">
        <v>2200</v>
      </c>
      <c r="O475" s="142" t="s">
        <v>2296</v>
      </c>
      <c r="P475" s="143">
        <v>2826555</v>
      </c>
      <c r="Q475" s="143"/>
      <c r="R475" s="143"/>
      <c r="S475" s="143">
        <v>2826555</v>
      </c>
      <c r="U475" s="143">
        <v>688820</v>
      </c>
      <c r="V475" s="143"/>
      <c r="W475" s="143"/>
      <c r="X475" s="143">
        <v>688820</v>
      </c>
      <c r="Y475" s="142" t="s">
        <v>1921</v>
      </c>
      <c r="Z475" s="139" t="s">
        <v>2144</v>
      </c>
      <c r="AA475" s="139" t="s">
        <v>2248</v>
      </c>
    </row>
    <row r="476" spans="3:27" ht="48">
      <c r="C476" s="139" t="s">
        <v>2201</v>
      </c>
      <c r="D476" s="140" t="s">
        <v>2365</v>
      </c>
      <c r="F476" s="141">
        <v>12382922</v>
      </c>
      <c r="G476" s="140" t="s">
        <v>2142</v>
      </c>
      <c r="H476" s="141">
        <v>31106048</v>
      </c>
      <c r="J476" s="140" t="s">
        <v>982</v>
      </c>
      <c r="K476" s="140" t="s">
        <v>983</v>
      </c>
      <c r="L476" s="140" t="s">
        <v>867</v>
      </c>
      <c r="M476" s="142" t="s">
        <v>1371</v>
      </c>
      <c r="N476" s="142" t="s">
        <v>2204</v>
      </c>
      <c r="O476" s="142" t="s">
        <v>2192</v>
      </c>
      <c r="P476" s="143">
        <v>11144629.8</v>
      </c>
      <c r="Q476" s="143"/>
      <c r="R476" s="143"/>
      <c r="S476" s="143">
        <v>11144629.8</v>
      </c>
      <c r="U476" s="143"/>
      <c r="V476" s="143"/>
      <c r="W476" s="143"/>
      <c r="X476" s="143"/>
      <c r="Y476" s="142" t="s">
        <v>2143</v>
      </c>
      <c r="Z476" s="139" t="s">
        <v>2144</v>
      </c>
      <c r="AA476" s="139"/>
    </row>
    <row r="477" spans="3:27" ht="24">
      <c r="C477" s="139" t="s">
        <v>2201</v>
      </c>
      <c r="D477" s="140" t="s">
        <v>2365</v>
      </c>
      <c r="F477" s="141">
        <v>5389849</v>
      </c>
      <c r="G477" s="140" t="s">
        <v>2142</v>
      </c>
      <c r="H477" s="141">
        <v>20036197</v>
      </c>
      <c r="J477" s="140" t="s">
        <v>994</v>
      </c>
      <c r="K477" s="140" t="s">
        <v>2076</v>
      </c>
      <c r="L477" s="140" t="s">
        <v>868</v>
      </c>
      <c r="M477" s="142" t="s">
        <v>2289</v>
      </c>
      <c r="N477" s="142" t="s">
        <v>2204</v>
      </c>
      <c r="O477" s="142" t="s">
        <v>2192</v>
      </c>
      <c r="P477" s="143">
        <v>4850864.1</v>
      </c>
      <c r="Q477" s="143"/>
      <c r="R477" s="143"/>
      <c r="S477" s="143">
        <v>4850864.1</v>
      </c>
      <c r="U477" s="143">
        <v>1514822</v>
      </c>
      <c r="V477" s="143"/>
      <c r="W477" s="143"/>
      <c r="X477" s="143">
        <v>1514822</v>
      </c>
      <c r="Y477" s="142" t="s">
        <v>1976</v>
      </c>
      <c r="Z477" s="139" t="s">
        <v>2144</v>
      </c>
      <c r="AA477" s="139" t="s">
        <v>2248</v>
      </c>
    </row>
    <row r="478" spans="1:27" ht="36">
      <c r="A478" s="145" t="s">
        <v>869</v>
      </c>
      <c r="B478" s="145" t="s">
        <v>2146</v>
      </c>
      <c r="C478" s="146" t="s">
        <v>2284</v>
      </c>
      <c r="D478" s="145" t="s">
        <v>2365</v>
      </c>
      <c r="F478" s="147">
        <v>1737190</v>
      </c>
      <c r="G478" s="145" t="s">
        <v>2249</v>
      </c>
      <c r="H478" s="147">
        <v>1737190</v>
      </c>
      <c r="J478" s="145" t="s">
        <v>870</v>
      </c>
      <c r="K478" s="145" t="s">
        <v>2129</v>
      </c>
      <c r="L478" s="145" t="s">
        <v>871</v>
      </c>
      <c r="M478" s="148" t="s">
        <v>872</v>
      </c>
      <c r="N478" s="148" t="s">
        <v>2053</v>
      </c>
      <c r="O478" s="148" t="s">
        <v>2177</v>
      </c>
      <c r="P478" s="149">
        <v>1000957</v>
      </c>
      <c r="Q478" s="149">
        <v>736233</v>
      </c>
      <c r="R478" s="149"/>
      <c r="S478" s="149">
        <v>1737190</v>
      </c>
      <c r="U478" s="149">
        <v>1000957</v>
      </c>
      <c r="V478" s="149">
        <v>342240.81000000006</v>
      </c>
      <c r="W478" s="149"/>
      <c r="X478" s="149">
        <v>1343197.81</v>
      </c>
      <c r="Y478" s="148" t="s">
        <v>2027</v>
      </c>
      <c r="Z478" s="146" t="s">
        <v>2257</v>
      </c>
      <c r="AA478" s="146" t="s">
        <v>2284</v>
      </c>
    </row>
    <row r="479" spans="3:27" ht="36">
      <c r="C479" s="139" t="s">
        <v>2284</v>
      </c>
      <c r="D479" s="140" t="s">
        <v>2279</v>
      </c>
      <c r="F479" s="141">
        <v>994298</v>
      </c>
      <c r="G479" s="140" t="s">
        <v>2249</v>
      </c>
      <c r="H479" s="141">
        <v>994298</v>
      </c>
      <c r="J479" s="140" t="s">
        <v>870</v>
      </c>
      <c r="K479" s="140" t="s">
        <v>2129</v>
      </c>
      <c r="L479" s="140" t="s">
        <v>873</v>
      </c>
      <c r="M479" s="142" t="s">
        <v>872</v>
      </c>
      <c r="N479" s="142" t="s">
        <v>2053</v>
      </c>
      <c r="O479" s="142" t="s">
        <v>2177</v>
      </c>
      <c r="P479" s="143">
        <v>560568</v>
      </c>
      <c r="Q479" s="143">
        <v>433730</v>
      </c>
      <c r="R479" s="143"/>
      <c r="S479" s="143">
        <v>994298</v>
      </c>
      <c r="U479" s="143">
        <v>560568</v>
      </c>
      <c r="V479" s="143">
        <v>325901.80000000005</v>
      </c>
      <c r="W479" s="143"/>
      <c r="X479" s="143">
        <v>886469.8</v>
      </c>
      <c r="Y479" s="142" t="s">
        <v>1550</v>
      </c>
      <c r="Z479" s="139" t="s">
        <v>2257</v>
      </c>
      <c r="AA479" s="139" t="s">
        <v>2292</v>
      </c>
    </row>
    <row r="480" spans="3:27" ht="36">
      <c r="C480" s="139" t="s">
        <v>2120</v>
      </c>
      <c r="D480" s="140" t="s">
        <v>2364</v>
      </c>
      <c r="F480" s="141">
        <v>2444853</v>
      </c>
      <c r="G480" s="140" t="s">
        <v>2249</v>
      </c>
      <c r="H480" s="141">
        <v>2444853</v>
      </c>
      <c r="J480" s="140" t="s">
        <v>870</v>
      </c>
      <c r="K480" s="140" t="s">
        <v>2129</v>
      </c>
      <c r="L480" s="140" t="s">
        <v>874</v>
      </c>
      <c r="M480" s="142" t="s">
        <v>875</v>
      </c>
      <c r="N480" s="142" t="s">
        <v>876</v>
      </c>
      <c r="O480" s="142" t="s">
        <v>877</v>
      </c>
      <c r="P480" s="143">
        <v>1502445</v>
      </c>
      <c r="Q480" s="143">
        <v>942408</v>
      </c>
      <c r="R480" s="143"/>
      <c r="S480" s="143">
        <v>2444853</v>
      </c>
      <c r="U480" s="143">
        <v>1273664</v>
      </c>
      <c r="V480" s="143"/>
      <c r="W480" s="143"/>
      <c r="X480" s="143">
        <v>1273664</v>
      </c>
      <c r="Y480" s="142" t="s">
        <v>1841</v>
      </c>
      <c r="Z480" s="139" t="s">
        <v>2257</v>
      </c>
      <c r="AA480" s="139" t="s">
        <v>2135</v>
      </c>
    </row>
    <row r="481" spans="3:27" ht="36">
      <c r="C481" s="139" t="s">
        <v>2120</v>
      </c>
      <c r="D481" s="140" t="s">
        <v>2279</v>
      </c>
      <c r="F481" s="141">
        <v>1082914</v>
      </c>
      <c r="G481" s="140" t="s">
        <v>2249</v>
      </c>
      <c r="H481" s="141">
        <v>1082914</v>
      </c>
      <c r="J481" s="140" t="s">
        <v>870</v>
      </c>
      <c r="K481" s="140" t="s">
        <v>2129</v>
      </c>
      <c r="L481" s="140" t="s">
        <v>878</v>
      </c>
      <c r="M481" s="142" t="s">
        <v>1515</v>
      </c>
      <c r="N481" s="142" t="s">
        <v>2123</v>
      </c>
      <c r="O481" s="142" t="s">
        <v>2124</v>
      </c>
      <c r="P481" s="143">
        <v>741689</v>
      </c>
      <c r="Q481" s="143">
        <v>341225</v>
      </c>
      <c r="R481" s="143"/>
      <c r="S481" s="143">
        <v>1082914</v>
      </c>
      <c r="U481" s="143">
        <v>550249</v>
      </c>
      <c r="V481" s="143"/>
      <c r="W481" s="143"/>
      <c r="X481" s="143">
        <v>550249</v>
      </c>
      <c r="Y481" s="142" t="s">
        <v>2188</v>
      </c>
      <c r="Z481" s="139" t="s">
        <v>2257</v>
      </c>
      <c r="AA481" s="139" t="s">
        <v>2074</v>
      </c>
    </row>
    <row r="482" spans="3:27" ht="36">
      <c r="C482" s="139" t="s">
        <v>2126</v>
      </c>
      <c r="D482" s="140" t="s">
        <v>2365</v>
      </c>
      <c r="F482" s="141">
        <v>2952924</v>
      </c>
      <c r="G482" s="140" t="s">
        <v>2060</v>
      </c>
      <c r="H482" s="141">
        <v>2952924</v>
      </c>
      <c r="J482" s="140" t="s">
        <v>870</v>
      </c>
      <c r="K482" s="140" t="s">
        <v>2129</v>
      </c>
      <c r="L482" s="140" t="s">
        <v>879</v>
      </c>
      <c r="M482" s="142" t="s">
        <v>880</v>
      </c>
      <c r="N482" s="142" t="s">
        <v>1979</v>
      </c>
      <c r="O482" s="142" t="s">
        <v>2166</v>
      </c>
      <c r="P482" s="143">
        <v>2046986</v>
      </c>
      <c r="Q482" s="143"/>
      <c r="R482" s="143"/>
      <c r="S482" s="143">
        <v>2046986</v>
      </c>
      <c r="U482" s="143">
        <v>1978112.74</v>
      </c>
      <c r="V482" s="143"/>
      <c r="W482" s="143"/>
      <c r="X482" s="143">
        <v>1978112.74</v>
      </c>
      <c r="Y482" s="142" t="s">
        <v>2134</v>
      </c>
      <c r="Z482" s="139" t="s">
        <v>2257</v>
      </c>
      <c r="AA482" s="139" t="s">
        <v>2135</v>
      </c>
    </row>
    <row r="483" spans="1:27" ht="36">
      <c r="A483" s="145" t="s">
        <v>881</v>
      </c>
      <c r="B483" s="145" t="s">
        <v>882</v>
      </c>
      <c r="C483" s="146" t="s">
        <v>2248</v>
      </c>
      <c r="D483" s="145" t="s">
        <v>2279</v>
      </c>
      <c r="F483" s="147">
        <v>8655033</v>
      </c>
      <c r="G483" s="145" t="s">
        <v>2249</v>
      </c>
      <c r="H483" s="147">
        <v>8655033</v>
      </c>
      <c r="J483" s="145" t="s">
        <v>883</v>
      </c>
      <c r="K483" s="145" t="s">
        <v>2129</v>
      </c>
      <c r="L483" s="145" t="s">
        <v>884</v>
      </c>
      <c r="M483" s="148" t="s">
        <v>2149</v>
      </c>
      <c r="N483" s="148" t="s">
        <v>2150</v>
      </c>
      <c r="O483" s="148" t="s">
        <v>1010</v>
      </c>
      <c r="P483" s="149">
        <v>5650999</v>
      </c>
      <c r="Q483" s="149">
        <v>3004034</v>
      </c>
      <c r="R483" s="149"/>
      <c r="S483" s="149">
        <v>8655033</v>
      </c>
      <c r="U483" s="149">
        <v>5650999</v>
      </c>
      <c r="V483" s="149">
        <v>2599422</v>
      </c>
      <c r="W483" s="149"/>
      <c r="X483" s="149">
        <v>8250421</v>
      </c>
      <c r="Y483" s="148" t="s">
        <v>885</v>
      </c>
      <c r="Z483" s="146" t="s">
        <v>2266</v>
      </c>
      <c r="AA483" s="146" t="s">
        <v>2126</v>
      </c>
    </row>
    <row r="484" spans="2:27" ht="24">
      <c r="B484" s="140" t="s">
        <v>2211</v>
      </c>
      <c r="C484" s="139" t="s">
        <v>2259</v>
      </c>
      <c r="D484" s="140" t="s">
        <v>2364</v>
      </c>
      <c r="F484" s="141">
        <v>117388422</v>
      </c>
      <c r="G484" s="140" t="s">
        <v>2268</v>
      </c>
      <c r="H484" s="141">
        <v>263779256</v>
      </c>
      <c r="J484" s="140" t="s">
        <v>883</v>
      </c>
      <c r="K484" s="140" t="s">
        <v>2129</v>
      </c>
      <c r="L484" s="140" t="s">
        <v>886</v>
      </c>
      <c r="M484" s="142" t="s">
        <v>887</v>
      </c>
      <c r="N484" s="142" t="s">
        <v>1228</v>
      </c>
      <c r="O484" s="142" t="s">
        <v>1582</v>
      </c>
      <c r="P484" s="143">
        <v>26116000</v>
      </c>
      <c r="Q484" s="143">
        <v>80249233</v>
      </c>
      <c r="R484" s="143"/>
      <c r="S484" s="143">
        <v>106365233</v>
      </c>
      <c r="U484" s="143">
        <v>26116000</v>
      </c>
      <c r="V484" s="143">
        <v>80249233</v>
      </c>
      <c r="W484" s="143"/>
      <c r="X484" s="143">
        <v>106365233</v>
      </c>
      <c r="Y484" s="142" t="s">
        <v>2200</v>
      </c>
      <c r="Z484" s="139" t="s">
        <v>2257</v>
      </c>
      <c r="AA484" s="139" t="s">
        <v>2290</v>
      </c>
    </row>
    <row r="485" spans="10:27" ht="24">
      <c r="J485" s="140" t="s">
        <v>888</v>
      </c>
      <c r="K485" s="140"/>
      <c r="L485" s="140" t="s">
        <v>889</v>
      </c>
      <c r="M485" s="142" t="s">
        <v>890</v>
      </c>
      <c r="N485" s="142" t="s">
        <v>1934</v>
      </c>
      <c r="O485" s="142" t="s">
        <v>1926</v>
      </c>
      <c r="P485" s="143"/>
      <c r="Q485" s="143"/>
      <c r="R485" s="143">
        <v>11023189</v>
      </c>
      <c r="S485" s="143">
        <v>11023189</v>
      </c>
      <c r="U485" s="143"/>
      <c r="V485" s="143"/>
      <c r="W485" s="143"/>
      <c r="X485" s="143"/>
      <c r="Y485" s="142" t="s">
        <v>2143</v>
      </c>
      <c r="Z485" s="139" t="s">
        <v>2144</v>
      </c>
      <c r="AA485" s="139"/>
    </row>
    <row r="486" spans="3:27" ht="24">
      <c r="C486" s="139" t="s">
        <v>2259</v>
      </c>
      <c r="D486" s="140" t="s">
        <v>2279</v>
      </c>
      <c r="F486" s="141">
        <v>107685429</v>
      </c>
      <c r="G486" s="140" t="s">
        <v>2154</v>
      </c>
      <c r="H486" s="141">
        <v>240498480</v>
      </c>
      <c r="J486" s="140" t="s">
        <v>883</v>
      </c>
      <c r="K486" s="140" t="s">
        <v>2129</v>
      </c>
      <c r="L486" s="140" t="s">
        <v>891</v>
      </c>
      <c r="M486" s="142" t="s">
        <v>892</v>
      </c>
      <c r="N486" s="142" t="s">
        <v>1142</v>
      </c>
      <c r="O486" s="142" t="s">
        <v>1910</v>
      </c>
      <c r="P486" s="143">
        <v>7572869.96</v>
      </c>
      <c r="Q486" s="143">
        <v>40965706.95</v>
      </c>
      <c r="R486" s="143">
        <v>59146852.09</v>
      </c>
      <c r="S486" s="143">
        <v>107685429</v>
      </c>
      <c r="U486" s="143">
        <v>7572869.96</v>
      </c>
      <c r="V486" s="143">
        <v>40578515.99</v>
      </c>
      <c r="W486" s="143"/>
      <c r="X486" s="143">
        <v>48151385.95</v>
      </c>
      <c r="Y486" s="142" t="s">
        <v>2102</v>
      </c>
      <c r="Z486" s="139" t="s">
        <v>2257</v>
      </c>
      <c r="AA486" s="139" t="s">
        <v>2283</v>
      </c>
    </row>
    <row r="487" spans="3:27" ht="24">
      <c r="C487" s="139" t="s">
        <v>2135</v>
      </c>
      <c r="D487" s="140" t="s">
        <v>2367</v>
      </c>
      <c r="F487" s="141">
        <v>14819772</v>
      </c>
      <c r="G487" s="140" t="s">
        <v>2249</v>
      </c>
      <c r="H487" s="141">
        <v>14819772</v>
      </c>
      <c r="J487" s="140" t="s">
        <v>883</v>
      </c>
      <c r="K487" s="140" t="s">
        <v>2129</v>
      </c>
      <c r="L487" s="140" t="s">
        <v>893</v>
      </c>
      <c r="M487" s="142" t="s">
        <v>894</v>
      </c>
      <c r="N487" s="142" t="s">
        <v>2035</v>
      </c>
      <c r="O487" s="142" t="s">
        <v>2187</v>
      </c>
      <c r="P487" s="143">
        <v>2667346</v>
      </c>
      <c r="Q487" s="143">
        <v>12152426</v>
      </c>
      <c r="R487" s="143"/>
      <c r="S487" s="143">
        <v>14819772</v>
      </c>
      <c r="U487" s="143">
        <v>2667346</v>
      </c>
      <c r="V487" s="143">
        <v>12152425.99</v>
      </c>
      <c r="W487" s="143"/>
      <c r="X487" s="143">
        <v>14819771.99</v>
      </c>
      <c r="Y487" s="142" t="s">
        <v>895</v>
      </c>
      <c r="Z487" s="139" t="s">
        <v>2257</v>
      </c>
      <c r="AA487" s="139" t="s">
        <v>2120</v>
      </c>
    </row>
    <row r="488" spans="3:27" ht="24">
      <c r="C488" s="139" t="s">
        <v>2284</v>
      </c>
      <c r="D488" s="140" t="s">
        <v>2364</v>
      </c>
      <c r="F488" s="141">
        <v>306129644</v>
      </c>
      <c r="G488" s="140" t="s">
        <v>2168</v>
      </c>
      <c r="H488" s="141">
        <v>544678337</v>
      </c>
      <c r="J488" s="140" t="s">
        <v>896</v>
      </c>
      <c r="K488" s="140" t="s">
        <v>2076</v>
      </c>
      <c r="L488" s="140" t="s">
        <v>897</v>
      </c>
      <c r="M488" s="142" t="s">
        <v>898</v>
      </c>
      <c r="N488" s="142" t="s">
        <v>2053</v>
      </c>
      <c r="O488" s="142" t="s">
        <v>1998</v>
      </c>
      <c r="P488" s="143">
        <v>4158465</v>
      </c>
      <c r="Q488" s="143">
        <v>27386470</v>
      </c>
      <c r="R488" s="143">
        <v>2543908</v>
      </c>
      <c r="S488" s="143">
        <v>34088843</v>
      </c>
      <c r="U488" s="143">
        <v>4158465</v>
      </c>
      <c r="V488" s="143">
        <v>12630169</v>
      </c>
      <c r="W488" s="143"/>
      <c r="X488" s="143">
        <v>16788634</v>
      </c>
      <c r="Y488" s="142" t="s">
        <v>1206</v>
      </c>
      <c r="Z488" s="139" t="s">
        <v>2266</v>
      </c>
      <c r="AA488" s="139" t="s">
        <v>2283</v>
      </c>
    </row>
    <row r="489" spans="10:27" ht="24">
      <c r="J489" s="140" t="s">
        <v>883</v>
      </c>
      <c r="K489" s="140" t="s">
        <v>2129</v>
      </c>
      <c r="L489" s="140" t="s">
        <v>899</v>
      </c>
      <c r="M489" s="142" t="s">
        <v>1376</v>
      </c>
      <c r="N489" s="142" t="s">
        <v>2287</v>
      </c>
      <c r="O489" s="142" t="s">
        <v>2177</v>
      </c>
      <c r="P489" s="143">
        <v>21672559</v>
      </c>
      <c r="Q489" s="143">
        <v>100996078</v>
      </c>
      <c r="R489" s="143"/>
      <c r="S489" s="143">
        <v>122668637</v>
      </c>
      <c r="U489" s="143">
        <v>21672559</v>
      </c>
      <c r="V489" s="143">
        <v>100996077.99999999</v>
      </c>
      <c r="W489" s="143"/>
      <c r="X489" s="143">
        <v>122668636.99999999</v>
      </c>
      <c r="Y489" s="142" t="s">
        <v>2054</v>
      </c>
      <c r="Z489" s="139" t="s">
        <v>2271</v>
      </c>
      <c r="AA489" s="139" t="s">
        <v>2120</v>
      </c>
    </row>
    <row r="490" spans="3:27" ht="36">
      <c r="C490" s="139" t="s">
        <v>2284</v>
      </c>
      <c r="D490" s="140" t="s">
        <v>2365</v>
      </c>
      <c r="F490" s="141">
        <v>63544954</v>
      </c>
      <c r="G490" s="140" t="s">
        <v>2249</v>
      </c>
      <c r="H490" s="141">
        <v>63544954</v>
      </c>
      <c r="J490" s="140" t="s">
        <v>900</v>
      </c>
      <c r="K490" s="140" t="s">
        <v>983</v>
      </c>
      <c r="L490" s="140" t="s">
        <v>901</v>
      </c>
      <c r="M490" s="142" t="s">
        <v>1376</v>
      </c>
      <c r="N490" s="142" t="s">
        <v>2165</v>
      </c>
      <c r="O490" s="142" t="s">
        <v>2166</v>
      </c>
      <c r="P490" s="143">
        <v>30158833</v>
      </c>
      <c r="Q490" s="143">
        <v>33386121</v>
      </c>
      <c r="R490" s="143"/>
      <c r="S490" s="143">
        <v>63544954</v>
      </c>
      <c r="U490" s="143">
        <v>30158833</v>
      </c>
      <c r="V490" s="143">
        <v>26065966</v>
      </c>
      <c r="W490" s="143"/>
      <c r="X490" s="143">
        <v>56224799</v>
      </c>
      <c r="Y490" s="142" t="s">
        <v>1976</v>
      </c>
      <c r="Z490" s="139" t="s">
        <v>2303</v>
      </c>
      <c r="AA490" s="139" t="s">
        <v>2284</v>
      </c>
    </row>
    <row r="491" spans="3:27" ht="48">
      <c r="C491" s="139" t="s">
        <v>2284</v>
      </c>
      <c r="D491" s="140" t="s">
        <v>2279</v>
      </c>
      <c r="F491" s="141">
        <v>19113943.05</v>
      </c>
      <c r="G491" s="140" t="s">
        <v>2249</v>
      </c>
      <c r="H491" s="141">
        <v>19113943.05</v>
      </c>
      <c r="J491" s="140" t="s">
        <v>883</v>
      </c>
      <c r="K491" s="140" t="s">
        <v>2129</v>
      </c>
      <c r="L491" s="140" t="s">
        <v>902</v>
      </c>
      <c r="M491" s="142" t="s">
        <v>1528</v>
      </c>
      <c r="N491" s="142" t="s">
        <v>2053</v>
      </c>
      <c r="O491" s="142" t="s">
        <v>1701</v>
      </c>
      <c r="P491" s="143">
        <v>6819000</v>
      </c>
      <c r="Q491" s="143">
        <v>12294943.05</v>
      </c>
      <c r="R491" s="143"/>
      <c r="S491" s="143">
        <v>19113943.05</v>
      </c>
      <c r="U491" s="143">
        <v>6819000</v>
      </c>
      <c r="V491" s="143">
        <v>12294943.05</v>
      </c>
      <c r="W491" s="143"/>
      <c r="X491" s="143">
        <v>19113943.05</v>
      </c>
      <c r="Y491" s="142" t="s">
        <v>903</v>
      </c>
      <c r="Z491" s="139" t="s">
        <v>2144</v>
      </c>
      <c r="AA491" s="139" t="s">
        <v>2182</v>
      </c>
    </row>
    <row r="492" spans="3:27" ht="48">
      <c r="C492" s="139" t="s">
        <v>2120</v>
      </c>
      <c r="D492" s="140" t="s">
        <v>2364</v>
      </c>
      <c r="F492" s="141">
        <v>190095341</v>
      </c>
      <c r="G492" s="140" t="s">
        <v>2249</v>
      </c>
      <c r="H492" s="141">
        <v>190095341</v>
      </c>
      <c r="J492" s="140" t="s">
        <v>896</v>
      </c>
      <c r="K492" s="140" t="s">
        <v>2076</v>
      </c>
      <c r="L492" s="140" t="s">
        <v>904</v>
      </c>
      <c r="M492" s="142" t="s">
        <v>1572</v>
      </c>
      <c r="N492" s="142" t="s">
        <v>1820</v>
      </c>
      <c r="O492" s="142" t="s">
        <v>2177</v>
      </c>
      <c r="P492" s="143">
        <v>9297167</v>
      </c>
      <c r="Q492" s="143">
        <v>5175215</v>
      </c>
      <c r="R492" s="143"/>
      <c r="S492" s="143">
        <v>14472382</v>
      </c>
      <c r="U492" s="143">
        <v>9297167</v>
      </c>
      <c r="V492" s="143">
        <v>5175215</v>
      </c>
      <c r="W492" s="143"/>
      <c r="X492" s="143">
        <v>14472382</v>
      </c>
      <c r="Y492" s="142" t="s">
        <v>2302</v>
      </c>
      <c r="Z492" s="139" t="s">
        <v>2266</v>
      </c>
      <c r="AA492" s="139" t="s">
        <v>2126</v>
      </c>
    </row>
    <row r="493" spans="10:27" ht="24">
      <c r="J493" s="140" t="s">
        <v>883</v>
      </c>
      <c r="K493" s="140" t="s">
        <v>2129</v>
      </c>
      <c r="L493" s="140" t="s">
        <v>905</v>
      </c>
      <c r="M493" s="142" t="s">
        <v>1201</v>
      </c>
      <c r="N493" s="142" t="s">
        <v>2191</v>
      </c>
      <c r="O493" s="142" t="s">
        <v>2192</v>
      </c>
      <c r="P493" s="143">
        <v>72637937</v>
      </c>
      <c r="Q493" s="143">
        <v>89081012</v>
      </c>
      <c r="R493" s="143"/>
      <c r="S493" s="143">
        <v>161718949</v>
      </c>
      <c r="U493" s="143">
        <v>72637937</v>
      </c>
      <c r="V493" s="143">
        <v>6009421</v>
      </c>
      <c r="W493" s="143"/>
      <c r="X493" s="143">
        <v>78647358</v>
      </c>
      <c r="Y493" s="142" t="s">
        <v>1695</v>
      </c>
      <c r="Z493" s="139" t="s">
        <v>2271</v>
      </c>
      <c r="AA493" s="139" t="s">
        <v>2135</v>
      </c>
    </row>
    <row r="494" spans="10:27" ht="24">
      <c r="J494" s="140" t="s">
        <v>906</v>
      </c>
      <c r="K494" s="140" t="s">
        <v>2076</v>
      </c>
      <c r="L494" s="140" t="s">
        <v>907</v>
      </c>
      <c r="M494" s="142" t="s">
        <v>1105</v>
      </c>
      <c r="N494" s="142" t="s">
        <v>1820</v>
      </c>
      <c r="O494" s="142" t="s">
        <v>1406</v>
      </c>
      <c r="P494" s="143">
        <v>4779716</v>
      </c>
      <c r="Q494" s="143">
        <v>9124294</v>
      </c>
      <c r="R494" s="143"/>
      <c r="S494" s="143">
        <v>13904010</v>
      </c>
      <c r="U494" s="143">
        <v>4779716</v>
      </c>
      <c r="V494" s="143">
        <v>6235335</v>
      </c>
      <c r="W494" s="143"/>
      <c r="X494" s="143">
        <v>11015051</v>
      </c>
      <c r="Y494" s="142" t="s">
        <v>2177</v>
      </c>
      <c r="Z494" s="139" t="s">
        <v>2266</v>
      </c>
      <c r="AA494" s="139" t="s">
        <v>2126</v>
      </c>
    </row>
    <row r="495" spans="3:27" ht="48">
      <c r="C495" s="139" t="s">
        <v>2120</v>
      </c>
      <c r="D495" s="140" t="s">
        <v>2279</v>
      </c>
      <c r="F495" s="141">
        <v>8579594.04</v>
      </c>
      <c r="G495" s="140" t="s">
        <v>2060</v>
      </c>
      <c r="H495" s="141">
        <v>8579594.04</v>
      </c>
      <c r="J495" s="140" t="s">
        <v>883</v>
      </c>
      <c r="K495" s="140" t="s">
        <v>2129</v>
      </c>
      <c r="L495" s="140" t="s">
        <v>908</v>
      </c>
      <c r="M495" s="142" t="s">
        <v>909</v>
      </c>
      <c r="N495" s="142" t="s">
        <v>1858</v>
      </c>
      <c r="O495" s="142" t="s">
        <v>1701</v>
      </c>
      <c r="P495" s="143">
        <v>8579594.04</v>
      </c>
      <c r="Q495" s="143"/>
      <c r="R495" s="143"/>
      <c r="S495" s="143">
        <v>8579594.04</v>
      </c>
      <c r="U495" s="143">
        <v>8579594.04</v>
      </c>
      <c r="V495" s="143"/>
      <c r="W495" s="143"/>
      <c r="X495" s="143">
        <v>8579594.04</v>
      </c>
      <c r="Y495" s="142" t="s">
        <v>910</v>
      </c>
      <c r="Z495" s="139" t="s">
        <v>2271</v>
      </c>
      <c r="AA495" s="139" t="s">
        <v>2284</v>
      </c>
    </row>
    <row r="496" spans="3:27" ht="24">
      <c r="C496" s="139" t="s">
        <v>2126</v>
      </c>
      <c r="D496" s="140" t="s">
        <v>2364</v>
      </c>
      <c r="F496" s="141">
        <v>30720116</v>
      </c>
      <c r="G496" s="140" t="s">
        <v>2127</v>
      </c>
      <c r="H496" s="141">
        <v>87856137</v>
      </c>
      <c r="J496" s="140" t="s">
        <v>883</v>
      </c>
      <c r="K496" s="140" t="s">
        <v>2129</v>
      </c>
      <c r="L496" s="140" t="s">
        <v>911</v>
      </c>
      <c r="M496" s="142" t="s">
        <v>912</v>
      </c>
      <c r="N496" s="142" t="s">
        <v>913</v>
      </c>
      <c r="O496" s="142" t="s">
        <v>2288</v>
      </c>
      <c r="P496" s="143">
        <v>8330619</v>
      </c>
      <c r="Q496" s="143"/>
      <c r="R496" s="143"/>
      <c r="S496" s="143">
        <v>8330619</v>
      </c>
      <c r="U496" s="143">
        <v>3734625</v>
      </c>
      <c r="V496" s="143"/>
      <c r="W496" s="143"/>
      <c r="X496" s="143">
        <v>3734625</v>
      </c>
      <c r="Y496" s="142" t="s">
        <v>914</v>
      </c>
      <c r="Z496" s="139" t="s">
        <v>2303</v>
      </c>
      <c r="AA496" s="139" t="s">
        <v>2259</v>
      </c>
    </row>
    <row r="497" spans="10:27" ht="12">
      <c r="J497" s="140" t="s">
        <v>915</v>
      </c>
      <c r="K497" s="140" t="s">
        <v>2251</v>
      </c>
      <c r="L497" s="140" t="s">
        <v>916</v>
      </c>
      <c r="M497" s="142" t="s">
        <v>917</v>
      </c>
      <c r="N497" s="142" t="s">
        <v>913</v>
      </c>
      <c r="O497" s="142" t="s">
        <v>2288</v>
      </c>
      <c r="P497" s="143">
        <v>15487147</v>
      </c>
      <c r="Q497" s="143"/>
      <c r="R497" s="143"/>
      <c r="S497" s="143">
        <v>15487147</v>
      </c>
      <c r="U497" s="143">
        <v>10598846.879999999</v>
      </c>
      <c r="V497" s="143"/>
      <c r="W497" s="143"/>
      <c r="X497" s="143">
        <v>10598846.879999999</v>
      </c>
      <c r="Y497" s="142" t="s">
        <v>2197</v>
      </c>
      <c r="Z497" s="139" t="s">
        <v>2257</v>
      </c>
      <c r="AA497" s="139" t="s">
        <v>2284</v>
      </c>
    </row>
    <row r="498" spans="10:27" ht="24">
      <c r="J498" s="140" t="s">
        <v>918</v>
      </c>
      <c r="K498" s="140" t="s">
        <v>1421</v>
      </c>
      <c r="L498" s="140" t="s">
        <v>919</v>
      </c>
      <c r="M498" s="142" t="s">
        <v>917</v>
      </c>
      <c r="N498" s="142" t="s">
        <v>913</v>
      </c>
      <c r="O498" s="142" t="s">
        <v>2288</v>
      </c>
      <c r="P498" s="143">
        <v>6902350</v>
      </c>
      <c r="Q498" s="143"/>
      <c r="R498" s="143"/>
      <c r="S498" s="143">
        <v>6902350</v>
      </c>
      <c r="U498" s="143">
        <v>5760860</v>
      </c>
      <c r="V498" s="143"/>
      <c r="W498" s="143"/>
      <c r="X498" s="143">
        <v>5760860</v>
      </c>
      <c r="Y498" s="142" t="s">
        <v>2162</v>
      </c>
      <c r="Z498" s="139" t="s">
        <v>2266</v>
      </c>
      <c r="AA498" s="139" t="s">
        <v>2135</v>
      </c>
    </row>
    <row r="499" spans="3:27" ht="12">
      <c r="C499" s="139" t="s">
        <v>2258</v>
      </c>
      <c r="D499" s="140" t="s">
        <v>2364</v>
      </c>
      <c r="F499" s="141">
        <v>21000206</v>
      </c>
      <c r="G499" s="140" t="s">
        <v>2142</v>
      </c>
      <c r="H499" s="141">
        <v>78712640</v>
      </c>
      <c r="J499" s="140"/>
      <c r="K499" s="140"/>
      <c r="L499" s="140"/>
      <c r="M499" s="142"/>
      <c r="N499" s="142"/>
      <c r="O499" s="142"/>
      <c r="P499" s="143"/>
      <c r="Q499" s="143"/>
      <c r="R499" s="143"/>
      <c r="S499" s="143"/>
      <c r="U499" s="143"/>
      <c r="V499" s="143"/>
      <c r="W499" s="143"/>
      <c r="X499" s="143"/>
      <c r="Y499" s="142" t="s">
        <v>2143</v>
      </c>
      <c r="Z499" s="139" t="s">
        <v>2144</v>
      </c>
      <c r="AA499" s="139"/>
    </row>
    <row r="500" spans="3:27" ht="12">
      <c r="C500" s="139" t="s">
        <v>2258</v>
      </c>
      <c r="D500" s="140" t="s">
        <v>2365</v>
      </c>
      <c r="F500" s="141">
        <v>38105605</v>
      </c>
      <c r="G500" s="140" t="s">
        <v>1863</v>
      </c>
      <c r="H500" s="141">
        <v>113680179</v>
      </c>
      <c r="J500" s="140"/>
      <c r="K500" s="140"/>
      <c r="L500" s="140"/>
      <c r="M500" s="142"/>
      <c r="N500" s="142"/>
      <c r="O500" s="142"/>
      <c r="P500" s="143"/>
      <c r="Q500" s="143"/>
      <c r="R500" s="143"/>
      <c r="S500" s="143"/>
      <c r="U500" s="143"/>
      <c r="V500" s="143"/>
      <c r="W500" s="143"/>
      <c r="X500" s="143"/>
      <c r="Y500" s="142" t="s">
        <v>2143</v>
      </c>
      <c r="Z500" s="139" t="s">
        <v>2144</v>
      </c>
      <c r="AA500" s="139"/>
    </row>
    <row r="501" spans="3:27" ht="36">
      <c r="C501" s="139" t="s">
        <v>2258</v>
      </c>
      <c r="D501" s="140" t="s">
        <v>2279</v>
      </c>
      <c r="F501" s="141">
        <v>69477410</v>
      </c>
      <c r="G501" s="140" t="s">
        <v>2142</v>
      </c>
      <c r="H501" s="141">
        <v>199544948</v>
      </c>
      <c r="J501" s="140" t="s">
        <v>920</v>
      </c>
      <c r="K501" s="140" t="s">
        <v>2112</v>
      </c>
      <c r="L501" s="140" t="s">
        <v>921</v>
      </c>
      <c r="M501" s="142" t="s">
        <v>2278</v>
      </c>
      <c r="N501" s="142" t="s">
        <v>1934</v>
      </c>
      <c r="O501" s="142" t="s">
        <v>1935</v>
      </c>
      <c r="P501" s="143">
        <v>13979465</v>
      </c>
      <c r="Q501" s="143"/>
      <c r="R501" s="143"/>
      <c r="S501" s="143">
        <v>13979465</v>
      </c>
      <c r="U501" s="143">
        <v>2757869</v>
      </c>
      <c r="V501" s="143"/>
      <c r="W501" s="143"/>
      <c r="X501" s="143">
        <v>2757869</v>
      </c>
      <c r="Y501" s="142" t="s">
        <v>2197</v>
      </c>
      <c r="Z501" s="139" t="s">
        <v>2144</v>
      </c>
      <c r="AA501" s="139" t="s">
        <v>2248</v>
      </c>
    </row>
    <row r="502" spans="10:27" ht="24">
      <c r="J502" s="140" t="s">
        <v>922</v>
      </c>
      <c r="K502" s="140" t="s">
        <v>2076</v>
      </c>
      <c r="L502" s="140" t="s">
        <v>923</v>
      </c>
      <c r="M502" s="142" t="s">
        <v>924</v>
      </c>
      <c r="N502" s="142" t="s">
        <v>1934</v>
      </c>
      <c r="O502" s="142" t="s">
        <v>1935</v>
      </c>
      <c r="P502" s="143">
        <v>3362441</v>
      </c>
      <c r="Q502" s="143"/>
      <c r="R502" s="143"/>
      <c r="S502" s="143">
        <v>3362441</v>
      </c>
      <c r="U502" s="143">
        <v>787319</v>
      </c>
      <c r="V502" s="143"/>
      <c r="W502" s="143"/>
      <c r="X502" s="143">
        <v>787319</v>
      </c>
      <c r="Y502" s="142" t="s">
        <v>2197</v>
      </c>
      <c r="Z502" s="139" t="s">
        <v>2144</v>
      </c>
      <c r="AA502" s="139" t="s">
        <v>2248</v>
      </c>
    </row>
    <row r="503" spans="1:27" ht="24">
      <c r="A503" s="145" t="s">
        <v>925</v>
      </c>
      <c r="B503" s="145" t="s">
        <v>2211</v>
      </c>
      <c r="C503" s="146" t="s">
        <v>2259</v>
      </c>
      <c r="D503" s="145" t="s">
        <v>2364</v>
      </c>
      <c r="F503" s="147">
        <v>15922855</v>
      </c>
      <c r="G503" s="145" t="s">
        <v>2249</v>
      </c>
      <c r="H503" s="147">
        <v>15922855</v>
      </c>
      <c r="J503" s="145" t="s">
        <v>2031</v>
      </c>
      <c r="K503" s="145" t="s">
        <v>2032</v>
      </c>
      <c r="L503" s="145" t="s">
        <v>926</v>
      </c>
      <c r="M503" s="148" t="s">
        <v>927</v>
      </c>
      <c r="N503" s="148" t="s">
        <v>928</v>
      </c>
      <c r="O503" s="148" t="s">
        <v>1229</v>
      </c>
      <c r="P503" s="149">
        <v>5698000</v>
      </c>
      <c r="Q503" s="149">
        <v>10224855</v>
      </c>
      <c r="R503" s="149"/>
      <c r="S503" s="149">
        <v>15922855</v>
      </c>
      <c r="U503" s="149">
        <v>5698000</v>
      </c>
      <c r="V503" s="149">
        <v>9396430.739999998</v>
      </c>
      <c r="W503" s="149"/>
      <c r="X503" s="149">
        <v>15094430.739999998</v>
      </c>
      <c r="Y503" s="148" t="s">
        <v>2066</v>
      </c>
      <c r="Z503" s="146" t="s">
        <v>2266</v>
      </c>
      <c r="AA503" s="146" t="s">
        <v>2153</v>
      </c>
    </row>
    <row r="504" spans="3:27" ht="24">
      <c r="C504" s="139" t="s">
        <v>2126</v>
      </c>
      <c r="D504" s="140" t="s">
        <v>2365</v>
      </c>
      <c r="F504" s="141">
        <v>5615598</v>
      </c>
      <c r="G504" s="140" t="s">
        <v>2127</v>
      </c>
      <c r="H504" s="141">
        <v>11199305</v>
      </c>
      <c r="J504" s="140" t="s">
        <v>2031</v>
      </c>
      <c r="K504" s="140" t="s">
        <v>2032</v>
      </c>
      <c r="L504" s="140" t="s">
        <v>929</v>
      </c>
      <c r="M504" s="142" t="s">
        <v>1364</v>
      </c>
      <c r="N504" s="142" t="s">
        <v>2195</v>
      </c>
      <c r="O504" s="142" t="s">
        <v>2196</v>
      </c>
      <c r="P504" s="143">
        <v>5615598</v>
      </c>
      <c r="Q504" s="143"/>
      <c r="R504" s="143"/>
      <c r="S504" s="143">
        <v>5615598</v>
      </c>
      <c r="U504" s="143">
        <v>5398910.79</v>
      </c>
      <c r="V504" s="143"/>
      <c r="W504" s="143"/>
      <c r="X504" s="143">
        <v>5398910.79</v>
      </c>
      <c r="Y504" s="142" t="s">
        <v>930</v>
      </c>
      <c r="Z504" s="139" t="s">
        <v>2257</v>
      </c>
      <c r="AA504" s="139" t="s">
        <v>2292</v>
      </c>
    </row>
    <row r="505" spans="3:27" ht="24">
      <c r="C505" s="139" t="s">
        <v>2126</v>
      </c>
      <c r="D505" s="140" t="s">
        <v>2279</v>
      </c>
      <c r="F505" s="141">
        <v>12652286</v>
      </c>
      <c r="G505" s="140" t="s">
        <v>2127</v>
      </c>
      <c r="H505" s="141">
        <v>21775228</v>
      </c>
      <c r="J505" s="140" t="s">
        <v>2031</v>
      </c>
      <c r="K505" s="140" t="s">
        <v>2032</v>
      </c>
      <c r="L505" s="140" t="s">
        <v>931</v>
      </c>
      <c r="M505" s="142" t="s">
        <v>1364</v>
      </c>
      <c r="N505" s="142" t="s">
        <v>2195</v>
      </c>
      <c r="O505" s="142" t="s">
        <v>2196</v>
      </c>
      <c r="P505" s="143">
        <v>12652286</v>
      </c>
      <c r="Q505" s="143"/>
      <c r="R505" s="143"/>
      <c r="S505" s="143">
        <v>12652286</v>
      </c>
      <c r="U505" s="143">
        <v>12121309.690000001</v>
      </c>
      <c r="V505" s="143"/>
      <c r="W505" s="143"/>
      <c r="X505" s="143">
        <v>12121309.690000001</v>
      </c>
      <c r="Y505" s="142" t="s">
        <v>930</v>
      </c>
      <c r="Z505" s="139" t="s">
        <v>2257</v>
      </c>
      <c r="AA505" s="139" t="s">
        <v>2284</v>
      </c>
    </row>
    <row r="506" spans="3:27" ht="24">
      <c r="C506" s="139" t="s">
        <v>2304</v>
      </c>
      <c r="D506" s="140" t="s">
        <v>2364</v>
      </c>
      <c r="F506" s="141">
        <v>9295097</v>
      </c>
      <c r="G506" s="140" t="s">
        <v>2127</v>
      </c>
      <c r="H506" s="141">
        <v>31321480</v>
      </c>
      <c r="J506" s="140" t="s">
        <v>2031</v>
      </c>
      <c r="K506" s="140" t="s">
        <v>2032</v>
      </c>
      <c r="L506" s="140" t="s">
        <v>932</v>
      </c>
      <c r="M506" s="142" t="s">
        <v>2114</v>
      </c>
      <c r="N506" s="142" t="s">
        <v>2209</v>
      </c>
      <c r="O506" s="142" t="s">
        <v>2277</v>
      </c>
      <c r="P506" s="143">
        <v>9295097</v>
      </c>
      <c r="Q506" s="143"/>
      <c r="R506" s="143"/>
      <c r="S506" s="143">
        <v>9295097</v>
      </c>
      <c r="U506" s="143">
        <v>1670911</v>
      </c>
      <c r="V506" s="143"/>
      <c r="W506" s="143"/>
      <c r="X506" s="143">
        <v>1670911</v>
      </c>
      <c r="Y506" s="142" t="s">
        <v>2157</v>
      </c>
      <c r="Z506" s="139" t="s">
        <v>2144</v>
      </c>
      <c r="AA506" s="139" t="s">
        <v>2248</v>
      </c>
    </row>
    <row r="507" spans="1:27" ht="24">
      <c r="A507" s="145" t="s">
        <v>933</v>
      </c>
      <c r="B507" s="145" t="s">
        <v>2146</v>
      </c>
      <c r="C507" s="146" t="s">
        <v>2120</v>
      </c>
      <c r="D507" s="145" t="s">
        <v>2364</v>
      </c>
      <c r="F507" s="147">
        <v>4142457</v>
      </c>
      <c r="G507" s="145" t="s">
        <v>2249</v>
      </c>
      <c r="H507" s="147">
        <v>4142457</v>
      </c>
      <c r="J507" s="145" t="s">
        <v>1554</v>
      </c>
      <c r="K507" s="145" t="s">
        <v>2032</v>
      </c>
      <c r="L507" s="145" t="s">
        <v>934</v>
      </c>
      <c r="M507" s="148" t="s">
        <v>1074</v>
      </c>
      <c r="N507" s="148" t="s">
        <v>1974</v>
      </c>
      <c r="O507" s="148" t="s">
        <v>1975</v>
      </c>
      <c r="P507" s="149">
        <v>2655685</v>
      </c>
      <c r="Q507" s="149">
        <v>1486772</v>
      </c>
      <c r="R507" s="149"/>
      <c r="S507" s="149">
        <v>4142457</v>
      </c>
      <c r="U507" s="149">
        <v>2413579.83</v>
      </c>
      <c r="V507" s="149"/>
      <c r="W507" s="149"/>
      <c r="X507" s="149">
        <v>2413579.83</v>
      </c>
      <c r="Y507" s="148" t="s">
        <v>2115</v>
      </c>
      <c r="Z507" s="146" t="s">
        <v>2257</v>
      </c>
      <c r="AA507" s="146" t="s">
        <v>2135</v>
      </c>
    </row>
    <row r="508" spans="1:27" ht="36">
      <c r="A508" s="145" t="s">
        <v>788</v>
      </c>
      <c r="B508" s="145" t="s">
        <v>2143</v>
      </c>
      <c r="C508" s="146" t="s">
        <v>2258</v>
      </c>
      <c r="D508" s="145" t="s">
        <v>2364</v>
      </c>
      <c r="F508" s="147">
        <v>18660775</v>
      </c>
      <c r="G508" s="145" t="s">
        <v>2142</v>
      </c>
      <c r="H508" s="147">
        <v>47002257</v>
      </c>
      <c r="J508" s="145"/>
      <c r="K508" s="145"/>
      <c r="L508" s="145"/>
      <c r="M508" s="148"/>
      <c r="N508" s="148"/>
      <c r="O508" s="148"/>
      <c r="P508" s="149"/>
      <c r="Q508" s="149"/>
      <c r="R508" s="149"/>
      <c r="S508" s="149"/>
      <c r="U508" s="149"/>
      <c r="V508" s="149"/>
      <c r="W508" s="149"/>
      <c r="X508" s="149"/>
      <c r="Y508" s="148" t="s">
        <v>2143</v>
      </c>
      <c r="Z508" s="146" t="s">
        <v>2144</v>
      </c>
      <c r="AA508" s="146"/>
    </row>
    <row r="509" spans="1:27" ht="24">
      <c r="A509" s="145" t="s">
        <v>789</v>
      </c>
      <c r="B509" s="145" t="s">
        <v>2211</v>
      </c>
      <c r="C509" s="146" t="s">
        <v>2259</v>
      </c>
      <c r="D509" s="145" t="s">
        <v>2364</v>
      </c>
      <c r="F509" s="147">
        <v>10365995</v>
      </c>
      <c r="G509" s="145" t="s">
        <v>2249</v>
      </c>
      <c r="H509" s="147">
        <v>10365995</v>
      </c>
      <c r="J509" s="145" t="s">
        <v>790</v>
      </c>
      <c r="K509" s="145" t="s">
        <v>2251</v>
      </c>
      <c r="L509" s="145" t="s">
        <v>791</v>
      </c>
      <c r="M509" s="148" t="s">
        <v>792</v>
      </c>
      <c r="N509" s="148" t="s">
        <v>1142</v>
      </c>
      <c r="O509" s="148" t="s">
        <v>2180</v>
      </c>
      <c r="P509" s="149">
        <v>4365996</v>
      </c>
      <c r="Q509" s="149">
        <v>1064353</v>
      </c>
      <c r="R509" s="149"/>
      <c r="S509" s="149">
        <v>5430349</v>
      </c>
      <c r="U509" s="149">
        <v>4365996</v>
      </c>
      <c r="V509" s="149">
        <v>483151.1899999995</v>
      </c>
      <c r="W509" s="149"/>
      <c r="X509" s="149">
        <v>4849147.1899999995</v>
      </c>
      <c r="Y509" s="148" t="s">
        <v>1569</v>
      </c>
      <c r="Z509" s="146" t="s">
        <v>2257</v>
      </c>
      <c r="AA509" s="146" t="s">
        <v>2304</v>
      </c>
    </row>
    <row r="510" spans="10:27" ht="24">
      <c r="J510" s="140" t="s">
        <v>1554</v>
      </c>
      <c r="K510" s="140" t="s">
        <v>2032</v>
      </c>
      <c r="L510" s="140" t="s">
        <v>793</v>
      </c>
      <c r="M510" s="142" t="s">
        <v>1404</v>
      </c>
      <c r="N510" s="142" t="s">
        <v>2295</v>
      </c>
      <c r="O510" s="142" t="s">
        <v>2180</v>
      </c>
      <c r="P510" s="143"/>
      <c r="Q510" s="143">
        <v>4935646</v>
      </c>
      <c r="R510" s="143"/>
      <c r="S510" s="143">
        <v>4935646</v>
      </c>
      <c r="U510" s="143"/>
      <c r="V510" s="143">
        <v>4551995.45</v>
      </c>
      <c r="W510" s="143"/>
      <c r="X510" s="143">
        <v>4551995.45</v>
      </c>
      <c r="Y510" s="142" t="s">
        <v>1603</v>
      </c>
      <c r="Z510" s="139" t="s">
        <v>2282</v>
      </c>
      <c r="AA510" s="139" t="s">
        <v>2284</v>
      </c>
    </row>
    <row r="511" spans="3:27" ht="24">
      <c r="C511" s="139" t="s">
        <v>2259</v>
      </c>
      <c r="D511" s="140" t="s">
        <v>2365</v>
      </c>
      <c r="F511" s="141">
        <v>23836272</v>
      </c>
      <c r="G511" s="140" t="s">
        <v>2268</v>
      </c>
      <c r="H511" s="141">
        <v>39375382</v>
      </c>
      <c r="J511" s="140" t="s">
        <v>790</v>
      </c>
      <c r="K511" s="140" t="s">
        <v>2251</v>
      </c>
      <c r="L511" s="140" t="s">
        <v>794</v>
      </c>
      <c r="M511" s="142" t="s">
        <v>792</v>
      </c>
      <c r="N511" s="142" t="s">
        <v>1142</v>
      </c>
      <c r="O511" s="142" t="s">
        <v>2175</v>
      </c>
      <c r="P511" s="143">
        <v>910134</v>
      </c>
      <c r="Q511" s="143">
        <v>1828639</v>
      </c>
      <c r="R511" s="143"/>
      <c r="S511" s="143">
        <v>2738773</v>
      </c>
      <c r="U511" s="143">
        <v>910134</v>
      </c>
      <c r="V511" s="143">
        <v>1549367.35</v>
      </c>
      <c r="W511" s="143"/>
      <c r="X511" s="143">
        <v>2459501.35</v>
      </c>
      <c r="Y511" s="142" t="s">
        <v>1048</v>
      </c>
      <c r="Z511" s="139" t="s">
        <v>2257</v>
      </c>
      <c r="AA511" s="139" t="s">
        <v>2126</v>
      </c>
    </row>
    <row r="512" spans="10:27" ht="24">
      <c r="J512" s="140" t="s">
        <v>1800</v>
      </c>
      <c r="K512" s="140" t="s">
        <v>2076</v>
      </c>
      <c r="L512" s="140" t="s">
        <v>795</v>
      </c>
      <c r="M512" s="142" t="s">
        <v>796</v>
      </c>
      <c r="N512" s="142" t="s">
        <v>1590</v>
      </c>
      <c r="O512" s="142" t="s">
        <v>2180</v>
      </c>
      <c r="P512" s="143">
        <v>1712795</v>
      </c>
      <c r="Q512" s="143">
        <v>2973039</v>
      </c>
      <c r="R512" s="143"/>
      <c r="S512" s="143">
        <v>4685834</v>
      </c>
      <c r="U512" s="143">
        <v>1712795</v>
      </c>
      <c r="V512" s="143">
        <v>2831895.7199999997</v>
      </c>
      <c r="W512" s="143"/>
      <c r="X512" s="143">
        <v>4544690.72</v>
      </c>
      <c r="Y512" s="142" t="s">
        <v>1364</v>
      </c>
      <c r="Z512" s="139" t="s">
        <v>2282</v>
      </c>
      <c r="AA512" s="139" t="s">
        <v>2292</v>
      </c>
    </row>
    <row r="513" spans="3:27" ht="24">
      <c r="C513" s="139" t="s">
        <v>2284</v>
      </c>
      <c r="D513" s="140" t="s">
        <v>2279</v>
      </c>
      <c r="F513" s="141">
        <v>10126706</v>
      </c>
      <c r="G513" s="140" t="s">
        <v>2249</v>
      </c>
      <c r="H513" s="141">
        <v>10126706</v>
      </c>
      <c r="J513" s="140" t="s">
        <v>797</v>
      </c>
      <c r="K513" s="140" t="s">
        <v>2251</v>
      </c>
      <c r="L513" s="140" t="s">
        <v>798</v>
      </c>
      <c r="M513" s="142" t="s">
        <v>799</v>
      </c>
      <c r="N513" s="142" t="s">
        <v>1713</v>
      </c>
      <c r="O513" s="142" t="s">
        <v>1990</v>
      </c>
      <c r="P513" s="143">
        <v>3354080</v>
      </c>
      <c r="Q513" s="143">
        <v>6772626</v>
      </c>
      <c r="R513" s="143"/>
      <c r="S513" s="143">
        <v>10126706</v>
      </c>
      <c r="U513" s="143">
        <v>3354080</v>
      </c>
      <c r="V513" s="143">
        <v>3825482.1899999995</v>
      </c>
      <c r="W513" s="143"/>
      <c r="X513" s="143">
        <v>7179562.1899999995</v>
      </c>
      <c r="Y513" s="142" t="s">
        <v>2105</v>
      </c>
      <c r="Z513" s="139" t="s">
        <v>2257</v>
      </c>
      <c r="AA513" s="139" t="s">
        <v>1963</v>
      </c>
    </row>
    <row r="514" spans="3:27" ht="24">
      <c r="C514" s="139" t="s">
        <v>2126</v>
      </c>
      <c r="D514" s="140" t="s">
        <v>2364</v>
      </c>
      <c r="F514" s="141">
        <v>12321512</v>
      </c>
      <c r="G514" s="140" t="s">
        <v>2127</v>
      </c>
      <c r="H514" s="141">
        <v>36620119</v>
      </c>
      <c r="J514" s="140" t="s">
        <v>1554</v>
      </c>
      <c r="K514" s="140" t="s">
        <v>2032</v>
      </c>
      <c r="L514" s="140" t="s">
        <v>800</v>
      </c>
      <c r="M514" s="142" t="s">
        <v>801</v>
      </c>
      <c r="N514" s="142" t="s">
        <v>2132</v>
      </c>
      <c r="O514" s="142" t="s">
        <v>2133</v>
      </c>
      <c r="P514" s="143">
        <v>6734717</v>
      </c>
      <c r="Q514" s="143"/>
      <c r="R514" s="143"/>
      <c r="S514" s="143">
        <v>6734717</v>
      </c>
      <c r="U514" s="143">
        <v>5155578.49</v>
      </c>
      <c r="V514" s="143"/>
      <c r="W514" s="143"/>
      <c r="X514" s="143">
        <v>5155578.49</v>
      </c>
      <c r="Y514" s="142" t="s">
        <v>1885</v>
      </c>
      <c r="Z514" s="139" t="s">
        <v>2257</v>
      </c>
      <c r="AA514" s="139" t="s">
        <v>2135</v>
      </c>
    </row>
    <row r="515" spans="10:27" ht="24">
      <c r="J515" s="140" t="s">
        <v>802</v>
      </c>
      <c r="K515" s="140" t="s">
        <v>2076</v>
      </c>
      <c r="L515" s="140" t="s">
        <v>803</v>
      </c>
      <c r="M515" s="142" t="s">
        <v>801</v>
      </c>
      <c r="N515" s="142" t="s">
        <v>2132</v>
      </c>
      <c r="O515" s="142" t="s">
        <v>2133</v>
      </c>
      <c r="P515" s="143">
        <v>2944832</v>
      </c>
      <c r="Q515" s="143"/>
      <c r="R515" s="143"/>
      <c r="S515" s="143">
        <v>2944832</v>
      </c>
      <c r="U515" s="143">
        <v>2327460.64</v>
      </c>
      <c r="V515" s="143"/>
      <c r="W515" s="143"/>
      <c r="X515" s="143">
        <v>2327460.64</v>
      </c>
      <c r="Y515" s="142" t="s">
        <v>2054</v>
      </c>
      <c r="Z515" s="139" t="s">
        <v>2144</v>
      </c>
      <c r="AA515" s="139" t="s">
        <v>2135</v>
      </c>
    </row>
    <row r="516" spans="10:27" ht="24">
      <c r="J516" s="140" t="s">
        <v>804</v>
      </c>
      <c r="K516" s="140" t="s">
        <v>2076</v>
      </c>
      <c r="L516" s="140" t="s">
        <v>805</v>
      </c>
      <c r="M516" s="142" t="s">
        <v>801</v>
      </c>
      <c r="N516" s="142" t="s">
        <v>2132</v>
      </c>
      <c r="O516" s="142" t="s">
        <v>2133</v>
      </c>
      <c r="P516" s="143">
        <v>2641963</v>
      </c>
      <c r="Q516" s="143"/>
      <c r="R516" s="143"/>
      <c r="S516" s="143">
        <v>2641963</v>
      </c>
      <c r="U516" s="143">
        <v>1846021.9</v>
      </c>
      <c r="V516" s="143"/>
      <c r="W516" s="143"/>
      <c r="X516" s="143">
        <v>1846021.9</v>
      </c>
      <c r="Y516" s="142" t="s">
        <v>2115</v>
      </c>
      <c r="Z516" s="139" t="s">
        <v>2257</v>
      </c>
      <c r="AA516" s="139" t="s">
        <v>2135</v>
      </c>
    </row>
    <row r="517" spans="3:27" ht="24">
      <c r="C517" s="139" t="s">
        <v>2126</v>
      </c>
      <c r="D517" s="140" t="s">
        <v>2365</v>
      </c>
      <c r="F517" s="141">
        <v>9126452</v>
      </c>
      <c r="G517" s="140" t="s">
        <v>2127</v>
      </c>
      <c r="H517" s="141">
        <v>24135927</v>
      </c>
      <c r="J517" s="140" t="s">
        <v>1883</v>
      </c>
      <c r="K517" s="140" t="s">
        <v>2076</v>
      </c>
      <c r="L517" s="140" t="s">
        <v>806</v>
      </c>
      <c r="M517" s="142" t="s">
        <v>807</v>
      </c>
      <c r="N517" s="142" t="s">
        <v>1364</v>
      </c>
      <c r="O517" s="142" t="s">
        <v>808</v>
      </c>
      <c r="P517" s="143">
        <v>7024844</v>
      </c>
      <c r="Q517" s="143"/>
      <c r="R517" s="143"/>
      <c r="S517" s="143">
        <v>7024844</v>
      </c>
      <c r="U517" s="143">
        <v>6467229</v>
      </c>
      <c r="V517" s="143"/>
      <c r="W517" s="143"/>
      <c r="X517" s="143">
        <v>6467229</v>
      </c>
      <c r="Y517" s="142" t="s">
        <v>1611</v>
      </c>
      <c r="Z517" s="139" t="s">
        <v>2257</v>
      </c>
      <c r="AA517" s="139" t="s">
        <v>2259</v>
      </c>
    </row>
    <row r="518" spans="10:27" ht="24">
      <c r="J518" s="140" t="s">
        <v>797</v>
      </c>
      <c r="K518" s="140" t="s">
        <v>2251</v>
      </c>
      <c r="L518" s="140" t="s">
        <v>809</v>
      </c>
      <c r="M518" s="142" t="s">
        <v>967</v>
      </c>
      <c r="N518" s="142" t="s">
        <v>1364</v>
      </c>
      <c r="O518" s="142" t="s">
        <v>808</v>
      </c>
      <c r="P518" s="143">
        <v>2101608</v>
      </c>
      <c r="Q518" s="143"/>
      <c r="R518" s="143"/>
      <c r="S518" s="143">
        <v>2101608</v>
      </c>
      <c r="U518" s="143">
        <v>1659548.94</v>
      </c>
      <c r="V518" s="143"/>
      <c r="W518" s="143"/>
      <c r="X518" s="143">
        <v>1659548.94</v>
      </c>
      <c r="Y518" s="142" t="s">
        <v>1425</v>
      </c>
      <c r="Z518" s="139" t="s">
        <v>2257</v>
      </c>
      <c r="AA518" s="139" t="s">
        <v>2135</v>
      </c>
    </row>
    <row r="519" spans="3:27" ht="24">
      <c r="C519" s="139" t="s">
        <v>2126</v>
      </c>
      <c r="D519" s="140" t="s">
        <v>2279</v>
      </c>
      <c r="F519" s="141">
        <v>13173464</v>
      </c>
      <c r="G519" s="140" t="s">
        <v>2060</v>
      </c>
      <c r="H519" s="141">
        <v>13173464</v>
      </c>
      <c r="J519" s="140" t="s">
        <v>797</v>
      </c>
      <c r="K519" s="140" t="s">
        <v>2251</v>
      </c>
      <c r="L519" s="140" t="s">
        <v>810</v>
      </c>
      <c r="M519" s="142" t="s">
        <v>811</v>
      </c>
      <c r="N519" s="142" t="s">
        <v>812</v>
      </c>
      <c r="O519" s="142" t="s">
        <v>813</v>
      </c>
      <c r="P519" s="143">
        <v>4358040</v>
      </c>
      <c r="Q519" s="143"/>
      <c r="R519" s="143"/>
      <c r="S519" s="143">
        <v>4358040</v>
      </c>
      <c r="U519" s="143">
        <v>3562864</v>
      </c>
      <c r="V519" s="143"/>
      <c r="W519" s="143"/>
      <c r="X519" s="143">
        <v>3562864</v>
      </c>
      <c r="Y519" s="142" t="s">
        <v>1695</v>
      </c>
      <c r="Z519" s="139" t="s">
        <v>2144</v>
      </c>
      <c r="AA519" s="139" t="s">
        <v>2185</v>
      </c>
    </row>
    <row r="520" spans="3:27" ht="12">
      <c r="C520" s="139" t="s">
        <v>814</v>
      </c>
      <c r="D520" s="140" t="s">
        <v>2279</v>
      </c>
      <c r="F520" s="141">
        <v>16711941</v>
      </c>
      <c r="G520" s="140" t="s">
        <v>1863</v>
      </c>
      <c r="H520" s="141">
        <v>56329993</v>
      </c>
      <c r="J520" s="140"/>
      <c r="K520" s="140"/>
      <c r="L520" s="140"/>
      <c r="M520" s="142"/>
      <c r="N520" s="142"/>
      <c r="O520" s="142"/>
      <c r="P520" s="143"/>
      <c r="Q520" s="143"/>
      <c r="R520" s="143"/>
      <c r="S520" s="143"/>
      <c r="U520" s="143"/>
      <c r="V520" s="143"/>
      <c r="W520" s="143"/>
      <c r="X520" s="143"/>
      <c r="Y520" s="142" t="s">
        <v>2143</v>
      </c>
      <c r="Z520" s="139" t="s">
        <v>2144</v>
      </c>
      <c r="AA520" s="139"/>
    </row>
    <row r="521" spans="1:27" ht="48">
      <c r="A521" s="145" t="s">
        <v>815</v>
      </c>
      <c r="B521" s="145" t="s">
        <v>2146</v>
      </c>
      <c r="C521" s="146" t="s">
        <v>2259</v>
      </c>
      <c r="D521" s="145" t="s">
        <v>2364</v>
      </c>
      <c r="F521" s="147">
        <v>8312200</v>
      </c>
      <c r="G521" s="145" t="s">
        <v>2249</v>
      </c>
      <c r="H521" s="147">
        <v>8312200</v>
      </c>
      <c r="J521" s="145" t="s">
        <v>816</v>
      </c>
      <c r="K521" s="145" t="s">
        <v>2251</v>
      </c>
      <c r="L521" s="145" t="s">
        <v>817</v>
      </c>
      <c r="M521" s="148" t="s">
        <v>818</v>
      </c>
      <c r="N521" s="148" t="s">
        <v>2263</v>
      </c>
      <c r="O521" s="148" t="s">
        <v>1092</v>
      </c>
      <c r="P521" s="149">
        <v>3822700</v>
      </c>
      <c r="Q521" s="149">
        <v>4489500</v>
      </c>
      <c r="R521" s="149"/>
      <c r="S521" s="149">
        <v>8312200</v>
      </c>
      <c r="U521" s="149">
        <v>3822700</v>
      </c>
      <c r="V521" s="149">
        <v>3824536</v>
      </c>
      <c r="W521" s="149"/>
      <c r="X521" s="149">
        <v>7647236</v>
      </c>
      <c r="Y521" s="148" t="s">
        <v>819</v>
      </c>
      <c r="Z521" s="146" t="s">
        <v>2257</v>
      </c>
      <c r="AA521" s="146" t="s">
        <v>2290</v>
      </c>
    </row>
    <row r="522" spans="3:27" ht="48">
      <c r="C522" s="139" t="s">
        <v>2259</v>
      </c>
      <c r="D522" s="140" t="s">
        <v>2365</v>
      </c>
      <c r="F522" s="141">
        <v>3537802</v>
      </c>
      <c r="G522" s="140" t="s">
        <v>2060</v>
      </c>
      <c r="H522" s="141">
        <v>3537802</v>
      </c>
      <c r="J522" s="140" t="s">
        <v>816</v>
      </c>
      <c r="K522" s="140" t="s">
        <v>2251</v>
      </c>
      <c r="L522" s="140" t="s">
        <v>820</v>
      </c>
      <c r="M522" s="142" t="s">
        <v>818</v>
      </c>
      <c r="N522" s="142" t="s">
        <v>2263</v>
      </c>
      <c r="O522" s="142" t="s">
        <v>1677</v>
      </c>
      <c r="P522" s="143">
        <v>3537802</v>
      </c>
      <c r="Q522" s="143"/>
      <c r="R522" s="143"/>
      <c r="S522" s="143">
        <v>3537802</v>
      </c>
      <c r="U522" s="143">
        <v>3537802</v>
      </c>
      <c r="V522" s="143"/>
      <c r="W522" s="143"/>
      <c r="X522" s="143">
        <v>3537802</v>
      </c>
      <c r="Y522" s="142" t="s">
        <v>821</v>
      </c>
      <c r="Z522" s="139" t="s">
        <v>2303</v>
      </c>
      <c r="AA522" s="139" t="s">
        <v>2120</v>
      </c>
    </row>
    <row r="523" spans="3:27" ht="48">
      <c r="C523" s="139" t="s">
        <v>2259</v>
      </c>
      <c r="D523" s="140" t="s">
        <v>2279</v>
      </c>
      <c r="F523" s="141">
        <v>4042900</v>
      </c>
      <c r="G523" s="140" t="s">
        <v>2249</v>
      </c>
      <c r="H523" s="141">
        <v>4042900</v>
      </c>
      <c r="J523" s="140" t="s">
        <v>816</v>
      </c>
      <c r="K523" s="140" t="s">
        <v>2251</v>
      </c>
      <c r="L523" s="140" t="s">
        <v>822</v>
      </c>
      <c r="M523" s="142" t="s">
        <v>818</v>
      </c>
      <c r="N523" s="142" t="s">
        <v>2263</v>
      </c>
      <c r="O523" s="142" t="s">
        <v>2264</v>
      </c>
      <c r="P523" s="143">
        <v>2248800</v>
      </c>
      <c r="Q523" s="143">
        <v>1794100</v>
      </c>
      <c r="R523" s="143"/>
      <c r="S523" s="143">
        <v>4042900</v>
      </c>
      <c r="U523" s="143">
        <v>2248800</v>
      </c>
      <c r="V523" s="143">
        <v>1652637</v>
      </c>
      <c r="W523" s="143"/>
      <c r="X523" s="143">
        <v>3901437</v>
      </c>
      <c r="Y523" s="142" t="s">
        <v>1323</v>
      </c>
      <c r="Z523" s="139" t="s">
        <v>2282</v>
      </c>
      <c r="AA523" s="139" t="s">
        <v>2258</v>
      </c>
    </row>
    <row r="524" spans="3:27" ht="48">
      <c r="C524" s="139" t="s">
        <v>2135</v>
      </c>
      <c r="D524" s="140" t="s">
        <v>2365</v>
      </c>
      <c r="F524" s="141">
        <v>1548636</v>
      </c>
      <c r="G524" s="140" t="s">
        <v>2127</v>
      </c>
      <c r="H524" s="141">
        <v>1548636</v>
      </c>
      <c r="J524" s="140" t="s">
        <v>816</v>
      </c>
      <c r="K524" s="140" t="s">
        <v>2251</v>
      </c>
      <c r="L524" s="140" t="s">
        <v>823</v>
      </c>
      <c r="M524" s="142" t="s">
        <v>824</v>
      </c>
      <c r="N524" s="142" t="s">
        <v>2035</v>
      </c>
      <c r="O524" s="142" t="s">
        <v>2040</v>
      </c>
      <c r="P524" s="143">
        <v>1548636</v>
      </c>
      <c r="Q524" s="143"/>
      <c r="R524" s="143"/>
      <c r="S524" s="143">
        <v>1548636</v>
      </c>
      <c r="U524" s="143">
        <v>1382784</v>
      </c>
      <c r="V524" s="143"/>
      <c r="W524" s="143"/>
      <c r="X524" s="143">
        <v>1382784</v>
      </c>
      <c r="Y524" s="142" t="s">
        <v>825</v>
      </c>
      <c r="Z524" s="139" t="s">
        <v>2257</v>
      </c>
      <c r="AA524" s="139" t="s">
        <v>2135</v>
      </c>
    </row>
    <row r="525" spans="3:27" ht="48">
      <c r="C525" s="139" t="s">
        <v>2135</v>
      </c>
      <c r="D525" s="140" t="s">
        <v>2279</v>
      </c>
      <c r="F525" s="141">
        <v>9903487</v>
      </c>
      <c r="G525" s="140" t="s">
        <v>2249</v>
      </c>
      <c r="H525" s="141">
        <v>9903487</v>
      </c>
      <c r="J525" s="140" t="s">
        <v>816</v>
      </c>
      <c r="K525" s="140" t="s">
        <v>2251</v>
      </c>
      <c r="L525" s="140" t="s">
        <v>826</v>
      </c>
      <c r="M525" s="142" t="s">
        <v>824</v>
      </c>
      <c r="N525" s="142" t="s">
        <v>2035</v>
      </c>
      <c r="O525" s="142" t="s">
        <v>2264</v>
      </c>
      <c r="P525" s="143">
        <v>5605431</v>
      </c>
      <c r="Q525" s="143">
        <v>4298056</v>
      </c>
      <c r="R525" s="143"/>
      <c r="S525" s="143">
        <v>9903487</v>
      </c>
      <c r="U525" s="143">
        <v>5605431</v>
      </c>
      <c r="V525" s="143">
        <v>2767529.26</v>
      </c>
      <c r="W525" s="143"/>
      <c r="X525" s="143">
        <v>8372960.26</v>
      </c>
      <c r="Y525" s="142" t="s">
        <v>1439</v>
      </c>
      <c r="Z525" s="139" t="s">
        <v>2282</v>
      </c>
      <c r="AA525" s="139" t="s">
        <v>2120</v>
      </c>
    </row>
    <row r="526" spans="3:27" ht="24">
      <c r="C526" s="139" t="s">
        <v>2120</v>
      </c>
      <c r="D526" s="140" t="s">
        <v>2279</v>
      </c>
      <c r="F526" s="141">
        <v>48963739</v>
      </c>
      <c r="G526" s="140" t="s">
        <v>2060</v>
      </c>
      <c r="H526" s="141">
        <v>48963739</v>
      </c>
      <c r="J526" s="140" t="s">
        <v>827</v>
      </c>
      <c r="K526" s="140" t="s">
        <v>2076</v>
      </c>
      <c r="L526" s="140" t="s">
        <v>828</v>
      </c>
      <c r="M526" s="142" t="s">
        <v>829</v>
      </c>
      <c r="N526" s="142" t="s">
        <v>1877</v>
      </c>
      <c r="O526" s="142" t="s">
        <v>1878</v>
      </c>
      <c r="P526" s="143">
        <v>10682192</v>
      </c>
      <c r="Q526" s="143">
        <v>6863605</v>
      </c>
      <c r="R526" s="143"/>
      <c r="S526" s="143">
        <v>17545797</v>
      </c>
      <c r="U526" s="143">
        <v>10682192</v>
      </c>
      <c r="V526" s="143">
        <v>1512606.379999999</v>
      </c>
      <c r="W526" s="143"/>
      <c r="X526" s="143">
        <v>12194798.379999999</v>
      </c>
      <c r="Y526" s="142" t="s">
        <v>2134</v>
      </c>
      <c r="Z526" s="139" t="s">
        <v>2271</v>
      </c>
      <c r="AA526" s="139" t="s">
        <v>2292</v>
      </c>
    </row>
    <row r="527" spans="10:27" ht="24">
      <c r="J527" s="140" t="s">
        <v>830</v>
      </c>
      <c r="K527" s="140" t="s">
        <v>2251</v>
      </c>
      <c r="L527" s="140" t="s">
        <v>831</v>
      </c>
      <c r="M527" s="142" t="s">
        <v>1928</v>
      </c>
      <c r="N527" s="142" t="s">
        <v>1968</v>
      </c>
      <c r="O527" s="142" t="s">
        <v>1748</v>
      </c>
      <c r="P527" s="143">
        <v>14500195</v>
      </c>
      <c r="Q527" s="143">
        <v>4636779</v>
      </c>
      <c r="R527" s="143"/>
      <c r="S527" s="143">
        <v>19136974</v>
      </c>
      <c r="U527" s="143">
        <v>10604012.29</v>
      </c>
      <c r="V527" s="143"/>
      <c r="W527" s="143"/>
      <c r="X527" s="143">
        <v>10604012.29</v>
      </c>
      <c r="Y527" s="142" t="s">
        <v>1425</v>
      </c>
      <c r="Z527" s="139" t="s">
        <v>2257</v>
      </c>
      <c r="AA527" s="139" t="s">
        <v>2185</v>
      </c>
    </row>
    <row r="528" spans="3:27" ht="36">
      <c r="C528" s="139" t="s">
        <v>2126</v>
      </c>
      <c r="D528" s="140" t="s">
        <v>2365</v>
      </c>
      <c r="F528" s="141">
        <v>12886680</v>
      </c>
      <c r="G528" s="140" t="s">
        <v>2127</v>
      </c>
      <c r="H528" s="141">
        <v>21557705</v>
      </c>
      <c r="J528" s="140" t="s">
        <v>832</v>
      </c>
      <c r="K528" s="140" t="s">
        <v>2251</v>
      </c>
      <c r="L528" s="140" t="s">
        <v>833</v>
      </c>
      <c r="M528" s="142" t="s">
        <v>1785</v>
      </c>
      <c r="N528" s="142" t="s">
        <v>913</v>
      </c>
      <c r="O528" s="142" t="s">
        <v>2288</v>
      </c>
      <c r="P528" s="143">
        <v>12886680</v>
      </c>
      <c r="Q528" s="143"/>
      <c r="R528" s="143"/>
      <c r="S528" s="143">
        <v>12886680</v>
      </c>
      <c r="U528" s="143">
        <v>10331171.89</v>
      </c>
      <c r="V528" s="143"/>
      <c r="W528" s="143"/>
      <c r="X528" s="143">
        <v>10331171.89</v>
      </c>
      <c r="Y528" s="142" t="s">
        <v>2078</v>
      </c>
      <c r="Z528" s="139" t="s">
        <v>2271</v>
      </c>
      <c r="AA528" s="139" t="s">
        <v>2120</v>
      </c>
    </row>
    <row r="529" spans="3:27" ht="24">
      <c r="C529" s="139" t="s">
        <v>2304</v>
      </c>
      <c r="D529" s="140" t="s">
        <v>2279</v>
      </c>
      <c r="F529" s="141">
        <v>8867642</v>
      </c>
      <c r="G529" s="140" t="s">
        <v>2127</v>
      </c>
      <c r="H529" s="141">
        <v>25200036</v>
      </c>
      <c r="J529" s="140" t="s">
        <v>830</v>
      </c>
      <c r="K529" s="140" t="s">
        <v>2251</v>
      </c>
      <c r="L529" s="140" t="s">
        <v>834</v>
      </c>
      <c r="M529" s="142" t="s">
        <v>835</v>
      </c>
      <c r="N529" s="142" t="s">
        <v>2095</v>
      </c>
      <c r="O529" s="142" t="s">
        <v>2096</v>
      </c>
      <c r="P529" s="143">
        <v>5684019</v>
      </c>
      <c r="Q529" s="143"/>
      <c r="R529" s="143"/>
      <c r="S529" s="143">
        <v>5684019</v>
      </c>
      <c r="U529" s="143">
        <v>2109208.54</v>
      </c>
      <c r="V529" s="143"/>
      <c r="W529" s="143"/>
      <c r="X529" s="143">
        <v>2109208.54</v>
      </c>
      <c r="Y529" s="142" t="s">
        <v>1540</v>
      </c>
      <c r="Z529" s="139" t="s">
        <v>2144</v>
      </c>
      <c r="AA529" s="139" t="s">
        <v>1904</v>
      </c>
    </row>
    <row r="530" spans="10:27" ht="24">
      <c r="J530" s="140" t="s">
        <v>836</v>
      </c>
      <c r="K530" s="140" t="s">
        <v>1887</v>
      </c>
      <c r="L530" s="140" t="s">
        <v>837</v>
      </c>
      <c r="M530" s="142" t="s">
        <v>835</v>
      </c>
      <c r="N530" s="142" t="s">
        <v>2095</v>
      </c>
      <c r="O530" s="142" t="s">
        <v>2096</v>
      </c>
      <c r="P530" s="143">
        <v>3183623</v>
      </c>
      <c r="Q530" s="143"/>
      <c r="R530" s="143"/>
      <c r="S530" s="143">
        <v>3183623</v>
      </c>
      <c r="U530" s="143">
        <v>1259208</v>
      </c>
      <c r="V530" s="143"/>
      <c r="W530" s="143"/>
      <c r="X530" s="143">
        <v>1259208</v>
      </c>
      <c r="Y530" s="142" t="s">
        <v>838</v>
      </c>
      <c r="Z530" s="139" t="s">
        <v>2144</v>
      </c>
      <c r="AA530" s="139" t="s">
        <v>2248</v>
      </c>
    </row>
    <row r="531" spans="3:27" ht="12">
      <c r="C531" s="139" t="s">
        <v>2258</v>
      </c>
      <c r="D531" s="140" t="s">
        <v>2364</v>
      </c>
      <c r="F531" s="141">
        <v>11856124</v>
      </c>
      <c r="G531" s="140" t="s">
        <v>1863</v>
      </c>
      <c r="H531" s="141">
        <v>43160710</v>
      </c>
      <c r="J531" s="140"/>
      <c r="K531" s="140"/>
      <c r="L531" s="140"/>
      <c r="M531" s="142"/>
      <c r="N531" s="142"/>
      <c r="O531" s="142"/>
      <c r="P531" s="143"/>
      <c r="Q531" s="143"/>
      <c r="R531" s="143"/>
      <c r="S531" s="143"/>
      <c r="U531" s="143"/>
      <c r="V531" s="143"/>
      <c r="W531" s="143"/>
      <c r="X531" s="143"/>
      <c r="Y531" s="142" t="s">
        <v>2143</v>
      </c>
      <c r="Z531" s="139" t="s">
        <v>2144</v>
      </c>
      <c r="AA531" s="139"/>
    </row>
    <row r="532" spans="3:27" ht="12">
      <c r="C532" s="139" t="s">
        <v>2258</v>
      </c>
      <c r="D532" s="140" t="s">
        <v>2279</v>
      </c>
      <c r="F532" s="141">
        <v>40146549</v>
      </c>
      <c r="G532" s="140" t="s">
        <v>1863</v>
      </c>
      <c r="H532" s="141">
        <v>173045676</v>
      </c>
      <c r="J532" s="140"/>
      <c r="K532" s="140"/>
      <c r="L532" s="140"/>
      <c r="M532" s="142"/>
      <c r="N532" s="142"/>
      <c r="O532" s="142"/>
      <c r="P532" s="143"/>
      <c r="Q532" s="143"/>
      <c r="R532" s="143"/>
      <c r="S532" s="143"/>
      <c r="U532" s="143"/>
      <c r="V532" s="143"/>
      <c r="W532" s="143"/>
      <c r="X532" s="143"/>
      <c r="Y532" s="142" t="s">
        <v>2143</v>
      </c>
      <c r="Z532" s="139" t="s">
        <v>2144</v>
      </c>
      <c r="AA532" s="139"/>
    </row>
    <row r="533" spans="1:27" ht="36">
      <c r="A533" s="145" t="s">
        <v>839</v>
      </c>
      <c r="B533" s="145" t="s">
        <v>2211</v>
      </c>
      <c r="C533" s="146" t="s">
        <v>2248</v>
      </c>
      <c r="D533" s="145" t="s">
        <v>2365</v>
      </c>
      <c r="F533" s="147">
        <v>7253635</v>
      </c>
      <c r="G533" s="145" t="s">
        <v>2249</v>
      </c>
      <c r="H533" s="147">
        <v>7253635</v>
      </c>
      <c r="J533" s="145" t="s">
        <v>840</v>
      </c>
      <c r="K533" s="145" t="s">
        <v>2251</v>
      </c>
      <c r="L533" s="145" t="s">
        <v>841</v>
      </c>
      <c r="M533" s="148" t="s">
        <v>842</v>
      </c>
      <c r="N533" s="148" t="s">
        <v>1156</v>
      </c>
      <c r="O533" s="148" t="s">
        <v>1784</v>
      </c>
      <c r="P533" s="149">
        <v>730140</v>
      </c>
      <c r="Q533" s="149">
        <v>1347083</v>
      </c>
      <c r="R533" s="149"/>
      <c r="S533" s="149">
        <v>2077223</v>
      </c>
      <c r="U533" s="149">
        <v>730140</v>
      </c>
      <c r="V533" s="149">
        <v>1347083</v>
      </c>
      <c r="W533" s="149"/>
      <c r="X533" s="149">
        <v>2077223</v>
      </c>
      <c r="Y533" s="148" t="s">
        <v>843</v>
      </c>
      <c r="Z533" s="146" t="s">
        <v>2257</v>
      </c>
      <c r="AA533" s="146" t="s">
        <v>2120</v>
      </c>
    </row>
    <row r="534" spans="10:27" ht="24">
      <c r="J534" s="140" t="s">
        <v>844</v>
      </c>
      <c r="K534" s="140" t="s">
        <v>2076</v>
      </c>
      <c r="L534" s="140" t="s">
        <v>845</v>
      </c>
      <c r="M534" s="142" t="s">
        <v>842</v>
      </c>
      <c r="N534" s="142" t="s">
        <v>1156</v>
      </c>
      <c r="O534" s="142" t="s">
        <v>998</v>
      </c>
      <c r="P534" s="143">
        <v>4467480</v>
      </c>
      <c r="Q534" s="143">
        <v>708932</v>
      </c>
      <c r="R534" s="143"/>
      <c r="S534" s="143">
        <v>5176412</v>
      </c>
      <c r="U534" s="143">
        <v>4467480</v>
      </c>
      <c r="V534" s="143">
        <v>166407.16999999993</v>
      </c>
      <c r="W534" s="143"/>
      <c r="X534" s="143">
        <v>4633887.17</v>
      </c>
      <c r="Y534" s="142" t="s">
        <v>843</v>
      </c>
      <c r="Z534" s="139" t="s">
        <v>2303</v>
      </c>
      <c r="AA534" s="139" t="s">
        <v>2292</v>
      </c>
    </row>
    <row r="535" spans="3:27" ht="36">
      <c r="C535" s="139" t="s">
        <v>2248</v>
      </c>
      <c r="D535" s="140" t="s">
        <v>2279</v>
      </c>
      <c r="F535" s="141">
        <v>5465034</v>
      </c>
      <c r="G535" s="140" t="s">
        <v>2268</v>
      </c>
      <c r="H535" s="141">
        <v>5465034</v>
      </c>
      <c r="J535" s="140" t="s">
        <v>840</v>
      </c>
      <c r="K535" s="140" t="s">
        <v>2251</v>
      </c>
      <c r="L535" s="140" t="s">
        <v>846</v>
      </c>
      <c r="M535" s="142" t="s">
        <v>842</v>
      </c>
      <c r="N535" s="142" t="s">
        <v>1156</v>
      </c>
      <c r="O535" s="142" t="s">
        <v>1784</v>
      </c>
      <c r="P535" s="143">
        <v>2384980</v>
      </c>
      <c r="Q535" s="143">
        <v>2605034</v>
      </c>
      <c r="R535" s="143"/>
      <c r="S535" s="143">
        <v>4990014</v>
      </c>
      <c r="U535" s="143">
        <v>2384980</v>
      </c>
      <c r="V535" s="143">
        <v>1524855.27</v>
      </c>
      <c r="W535" s="143"/>
      <c r="X535" s="143">
        <v>3909835.27</v>
      </c>
      <c r="Y535" s="142" t="s">
        <v>1780</v>
      </c>
      <c r="Z535" s="139" t="s">
        <v>2257</v>
      </c>
      <c r="AA535" s="139" t="s">
        <v>2120</v>
      </c>
    </row>
    <row r="536" spans="10:27" ht="24">
      <c r="J536" s="140" t="s">
        <v>844</v>
      </c>
      <c r="K536" s="140" t="s">
        <v>2076</v>
      </c>
      <c r="L536" s="140" t="s">
        <v>847</v>
      </c>
      <c r="M536" s="142" t="s">
        <v>842</v>
      </c>
      <c r="N536" s="142" t="s">
        <v>1156</v>
      </c>
      <c r="O536" s="142" t="s">
        <v>848</v>
      </c>
      <c r="P536" s="143">
        <v>475020</v>
      </c>
      <c r="Q536" s="143"/>
      <c r="R536" s="143"/>
      <c r="S536" s="143">
        <v>475020</v>
      </c>
      <c r="U536" s="143">
        <v>268292</v>
      </c>
      <c r="V536" s="143"/>
      <c r="W536" s="143"/>
      <c r="X536" s="143">
        <v>268292</v>
      </c>
      <c r="Y536" s="142" t="s">
        <v>1787</v>
      </c>
      <c r="Z536" s="139" t="s">
        <v>2144</v>
      </c>
      <c r="AA536" s="139" t="s">
        <v>2284</v>
      </c>
    </row>
    <row r="537" spans="3:27" ht="36">
      <c r="C537" s="139" t="s">
        <v>2284</v>
      </c>
      <c r="D537" s="140" t="s">
        <v>2365</v>
      </c>
      <c r="F537" s="141">
        <v>3697315</v>
      </c>
      <c r="G537" s="140" t="s">
        <v>2249</v>
      </c>
      <c r="H537" s="141">
        <v>3697315</v>
      </c>
      <c r="J537" s="140" t="s">
        <v>849</v>
      </c>
      <c r="K537" s="140" t="s">
        <v>2251</v>
      </c>
      <c r="L537" s="140" t="s">
        <v>850</v>
      </c>
      <c r="M537" s="142" t="s">
        <v>1536</v>
      </c>
      <c r="N537" s="142" t="s">
        <v>1241</v>
      </c>
      <c r="O537" s="142" t="s">
        <v>2196</v>
      </c>
      <c r="P537" s="143">
        <v>1322367</v>
      </c>
      <c r="Q537" s="143">
        <v>1027748</v>
      </c>
      <c r="R537" s="143"/>
      <c r="S537" s="143">
        <v>2350115</v>
      </c>
      <c r="U537" s="143">
        <v>1322367</v>
      </c>
      <c r="V537" s="143">
        <v>836754.7400000002</v>
      </c>
      <c r="W537" s="143"/>
      <c r="X537" s="143">
        <v>2159121.74</v>
      </c>
      <c r="Y537" s="142" t="s">
        <v>1639</v>
      </c>
      <c r="Z537" s="139" t="s">
        <v>2257</v>
      </c>
      <c r="AA537" s="139" t="s">
        <v>1093</v>
      </c>
    </row>
    <row r="538" spans="10:27" ht="24">
      <c r="J538" s="140" t="s">
        <v>844</v>
      </c>
      <c r="K538" s="140" t="s">
        <v>2076</v>
      </c>
      <c r="L538" s="140" t="s">
        <v>851</v>
      </c>
      <c r="M538" s="142" t="s">
        <v>852</v>
      </c>
      <c r="N538" s="142" t="s">
        <v>1241</v>
      </c>
      <c r="O538" s="142" t="s">
        <v>2196</v>
      </c>
      <c r="P538" s="143">
        <v>797200</v>
      </c>
      <c r="Q538" s="143">
        <v>550000</v>
      </c>
      <c r="R538" s="143"/>
      <c r="S538" s="143">
        <v>1347200</v>
      </c>
      <c r="U538" s="143">
        <v>797200</v>
      </c>
      <c r="V538" s="143">
        <v>355483.81000000006</v>
      </c>
      <c r="W538" s="143"/>
      <c r="X538" s="143">
        <v>1152683.81</v>
      </c>
      <c r="Y538" s="142" t="s">
        <v>1675</v>
      </c>
      <c r="Z538" s="139" t="s">
        <v>2257</v>
      </c>
      <c r="AA538" s="139" t="s">
        <v>2135</v>
      </c>
    </row>
    <row r="539" spans="3:27" ht="12">
      <c r="C539" s="139" t="s">
        <v>2120</v>
      </c>
      <c r="D539" s="140" t="s">
        <v>2364</v>
      </c>
      <c r="F539" s="141">
        <v>1627817</v>
      </c>
      <c r="G539" s="140" t="s">
        <v>2060</v>
      </c>
      <c r="H539" s="141">
        <v>1627817</v>
      </c>
      <c r="J539" s="140" t="s">
        <v>853</v>
      </c>
      <c r="K539" s="140" t="s">
        <v>2251</v>
      </c>
      <c r="L539" s="140" t="s">
        <v>854</v>
      </c>
      <c r="M539" s="142" t="s">
        <v>2122</v>
      </c>
      <c r="N539" s="142" t="s">
        <v>2123</v>
      </c>
      <c r="O539" s="142" t="s">
        <v>2177</v>
      </c>
      <c r="P539" s="143">
        <v>1009700</v>
      </c>
      <c r="Q539" s="143"/>
      <c r="R539" s="143"/>
      <c r="S539" s="143">
        <v>1009700</v>
      </c>
      <c r="U539" s="143">
        <v>658122</v>
      </c>
      <c r="V539" s="143"/>
      <c r="W539" s="143"/>
      <c r="X539" s="143">
        <v>658122</v>
      </c>
      <c r="Y539" s="142" t="s">
        <v>2115</v>
      </c>
      <c r="Z539" s="139" t="s">
        <v>2257</v>
      </c>
      <c r="AA539" s="139" t="s">
        <v>2259</v>
      </c>
    </row>
    <row r="540" spans="3:27" ht="36">
      <c r="C540" s="139" t="s">
        <v>2120</v>
      </c>
      <c r="D540" s="140" t="s">
        <v>2279</v>
      </c>
      <c r="F540" s="141">
        <v>7426194</v>
      </c>
      <c r="G540" s="140" t="s">
        <v>2268</v>
      </c>
      <c r="H540" s="141">
        <v>11414471</v>
      </c>
      <c r="J540" s="140" t="s">
        <v>840</v>
      </c>
      <c r="K540" s="140" t="s">
        <v>2251</v>
      </c>
      <c r="L540" s="140" t="s">
        <v>855</v>
      </c>
      <c r="M540" s="142" t="s">
        <v>909</v>
      </c>
      <c r="N540" s="142" t="s">
        <v>2123</v>
      </c>
      <c r="O540" s="142" t="s">
        <v>2124</v>
      </c>
      <c r="P540" s="143">
        <v>3228602</v>
      </c>
      <c r="Q540" s="143">
        <v>3239999</v>
      </c>
      <c r="R540" s="143"/>
      <c r="S540" s="143">
        <v>6468601</v>
      </c>
      <c r="U540" s="143">
        <v>2285872.57</v>
      </c>
      <c r="V540" s="143"/>
      <c r="W540" s="143"/>
      <c r="X540" s="143">
        <v>2285872.57</v>
      </c>
      <c r="Y540" s="142" t="s">
        <v>1695</v>
      </c>
      <c r="Z540" s="139" t="s">
        <v>2144</v>
      </c>
      <c r="AA540" s="139" t="s">
        <v>856</v>
      </c>
    </row>
    <row r="541" spans="10:27" ht="24">
      <c r="J541" s="140" t="s">
        <v>844</v>
      </c>
      <c r="K541" s="140" t="s">
        <v>2076</v>
      </c>
      <c r="L541" s="140" t="s">
        <v>857</v>
      </c>
      <c r="M541" s="142" t="s">
        <v>909</v>
      </c>
      <c r="N541" s="142" t="s">
        <v>2123</v>
      </c>
      <c r="O541" s="142" t="s">
        <v>2166</v>
      </c>
      <c r="P541" s="143">
        <v>957593</v>
      </c>
      <c r="Q541" s="143"/>
      <c r="R541" s="143"/>
      <c r="S541" s="143">
        <v>957593</v>
      </c>
      <c r="U541" s="143">
        <v>624995</v>
      </c>
      <c r="V541" s="143"/>
      <c r="W541" s="143"/>
      <c r="X541" s="143">
        <v>624995</v>
      </c>
      <c r="Y541" s="142" t="s">
        <v>2270</v>
      </c>
      <c r="Z541" s="139" t="s">
        <v>2303</v>
      </c>
      <c r="AA541" s="139" t="s">
        <v>2259</v>
      </c>
    </row>
    <row r="542" spans="3:27" ht="12">
      <c r="C542" s="139" t="s">
        <v>2304</v>
      </c>
      <c r="D542" s="140" t="s">
        <v>2365</v>
      </c>
      <c r="F542" s="141">
        <v>21630381</v>
      </c>
      <c r="G542" s="140" t="s">
        <v>2127</v>
      </c>
      <c r="H542" s="141">
        <v>36008019</v>
      </c>
      <c r="J542" s="140" t="s">
        <v>853</v>
      </c>
      <c r="K542" s="140" t="s">
        <v>2251</v>
      </c>
      <c r="L542" s="140" t="s">
        <v>720</v>
      </c>
      <c r="M542" s="142" t="s">
        <v>721</v>
      </c>
      <c r="N542" s="142" t="s">
        <v>2095</v>
      </c>
      <c r="O542" s="142" t="s">
        <v>2096</v>
      </c>
      <c r="P542" s="143">
        <v>10437817</v>
      </c>
      <c r="Q542" s="143"/>
      <c r="R542" s="143"/>
      <c r="S542" s="143">
        <v>10437817</v>
      </c>
      <c r="U542" s="143">
        <v>1836422</v>
      </c>
      <c r="V542" s="143"/>
      <c r="W542" s="143"/>
      <c r="X542" s="143">
        <v>1836422</v>
      </c>
      <c r="Y542" s="142" t="s">
        <v>2200</v>
      </c>
      <c r="Z542" s="139" t="s">
        <v>2144</v>
      </c>
      <c r="AA542" s="139" t="s">
        <v>2248</v>
      </c>
    </row>
    <row r="543" spans="10:27" ht="36">
      <c r="J543" s="140" t="s">
        <v>722</v>
      </c>
      <c r="K543" s="140" t="s">
        <v>2076</v>
      </c>
      <c r="L543" s="140" t="s">
        <v>723</v>
      </c>
      <c r="M543" s="142" t="s">
        <v>721</v>
      </c>
      <c r="N543" s="142" t="s">
        <v>2200</v>
      </c>
      <c r="O543" s="142" t="s">
        <v>2296</v>
      </c>
      <c r="P543" s="143">
        <v>5221844</v>
      </c>
      <c r="Q543" s="143"/>
      <c r="R543" s="143"/>
      <c r="S543" s="143">
        <v>5221844</v>
      </c>
      <c r="U543" s="143">
        <v>2810551</v>
      </c>
      <c r="V543" s="143"/>
      <c r="W543" s="143"/>
      <c r="X543" s="143">
        <v>2810551</v>
      </c>
      <c r="Y543" s="142" t="s">
        <v>895</v>
      </c>
      <c r="Z543" s="139" t="s">
        <v>2144</v>
      </c>
      <c r="AA543" s="139" t="s">
        <v>1904</v>
      </c>
    </row>
    <row r="544" spans="10:27" ht="24">
      <c r="J544" s="140" t="s">
        <v>844</v>
      </c>
      <c r="K544" s="140" t="s">
        <v>2076</v>
      </c>
      <c r="L544" s="140" t="s">
        <v>724</v>
      </c>
      <c r="M544" s="142" t="s">
        <v>721</v>
      </c>
      <c r="N544" s="142" t="s">
        <v>1984</v>
      </c>
      <c r="O544" s="142" t="s">
        <v>2301</v>
      </c>
      <c r="P544" s="143">
        <v>5970720</v>
      </c>
      <c r="Q544" s="143"/>
      <c r="R544" s="143"/>
      <c r="S544" s="143">
        <v>5970720</v>
      </c>
      <c r="U544" s="143">
        <v>1471303</v>
      </c>
      <c r="V544" s="143"/>
      <c r="W544" s="143"/>
      <c r="X544" s="143">
        <v>1471303</v>
      </c>
      <c r="Y544" s="142" t="s">
        <v>1639</v>
      </c>
      <c r="Z544" s="139" t="s">
        <v>2144</v>
      </c>
      <c r="AA544" s="139" t="s">
        <v>1904</v>
      </c>
    </row>
    <row r="545" spans="3:27" ht="12">
      <c r="C545" s="139" t="s">
        <v>2258</v>
      </c>
      <c r="D545" s="140" t="s">
        <v>2364</v>
      </c>
      <c r="F545" s="141">
        <v>19398656</v>
      </c>
      <c r="G545" s="140" t="s">
        <v>2142</v>
      </c>
      <c r="H545" s="141">
        <v>34901359</v>
      </c>
      <c r="J545" s="140"/>
      <c r="K545" s="140"/>
      <c r="L545" s="140"/>
      <c r="M545" s="142"/>
      <c r="N545" s="142"/>
      <c r="O545" s="142"/>
      <c r="P545" s="143"/>
      <c r="Q545" s="143"/>
      <c r="R545" s="143"/>
      <c r="S545" s="143"/>
      <c r="U545" s="143"/>
      <c r="V545" s="143"/>
      <c r="W545" s="143"/>
      <c r="X545" s="143"/>
      <c r="Y545" s="142" t="s">
        <v>2143</v>
      </c>
      <c r="Z545" s="139" t="s">
        <v>2144</v>
      </c>
      <c r="AA545" s="139"/>
    </row>
    <row r="546" spans="1:27" ht="12.75">
      <c r="A546" s="150" t="s">
        <v>1852</v>
      </c>
      <c r="B546" s="150"/>
      <c r="C546" s="150"/>
      <c r="D546" s="150"/>
      <c r="E546" s="150"/>
      <c r="F546" s="151">
        <v>1684914563.7424798</v>
      </c>
      <c r="G546" s="150"/>
      <c r="H546" s="151">
        <v>3121665691.7712</v>
      </c>
      <c r="J546" s="150"/>
      <c r="K546" s="150"/>
      <c r="L546" s="150"/>
      <c r="M546" s="150"/>
      <c r="N546" s="150"/>
      <c r="O546" s="150"/>
      <c r="P546" s="152">
        <v>586636764.48248</v>
      </c>
      <c r="Q546" s="152">
        <v>590215305.55</v>
      </c>
      <c r="R546" s="152">
        <v>99865580.35</v>
      </c>
      <c r="S546" s="152">
        <v>1276717650.38248</v>
      </c>
      <c r="U546" s="152">
        <v>470125840.9</v>
      </c>
      <c r="V546" s="152">
        <v>416955593.6500001</v>
      </c>
      <c r="W546" s="152">
        <v>1020167</v>
      </c>
      <c r="X546" s="152">
        <v>888101601.5500001</v>
      </c>
      <c r="Y546" s="150"/>
      <c r="Z546" s="150"/>
      <c r="AA546" s="150"/>
    </row>
    <row r="547" ht="27" customHeight="1"/>
    <row r="548" spans="1:27" ht="16.5">
      <c r="A548" s="132" t="s">
        <v>725</v>
      </c>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row>
    <row r="550" spans="1:27" ht="36">
      <c r="A550" s="133" t="s">
        <v>726</v>
      </c>
      <c r="B550" s="133" t="s">
        <v>2211</v>
      </c>
      <c r="C550" s="134" t="s">
        <v>2248</v>
      </c>
      <c r="D550" s="133" t="s">
        <v>2364</v>
      </c>
      <c r="F550" s="135">
        <v>8657000</v>
      </c>
      <c r="G550" s="133" t="s">
        <v>2249</v>
      </c>
      <c r="H550" s="135">
        <v>8657000</v>
      </c>
      <c r="J550" s="133" t="s">
        <v>727</v>
      </c>
      <c r="K550" s="133" t="s">
        <v>2129</v>
      </c>
      <c r="L550" s="133" t="s">
        <v>728</v>
      </c>
      <c r="M550" s="137" t="s">
        <v>729</v>
      </c>
      <c r="N550" s="137" t="s">
        <v>730</v>
      </c>
      <c r="O550" s="137" t="s">
        <v>731</v>
      </c>
      <c r="P550" s="138">
        <v>4877000</v>
      </c>
      <c r="Q550" s="138">
        <v>3780000</v>
      </c>
      <c r="R550" s="138"/>
      <c r="S550" s="138">
        <v>8657000</v>
      </c>
      <c r="U550" s="138">
        <v>4877000</v>
      </c>
      <c r="V550" s="138">
        <v>3780000</v>
      </c>
      <c r="W550" s="138"/>
      <c r="X550" s="138">
        <v>8657000</v>
      </c>
      <c r="Y550" s="137" t="s">
        <v>732</v>
      </c>
      <c r="Z550" s="134" t="s">
        <v>2257</v>
      </c>
      <c r="AA550" s="134" t="s">
        <v>1971</v>
      </c>
    </row>
    <row r="551" spans="3:27" ht="36">
      <c r="C551" s="139" t="s">
        <v>2259</v>
      </c>
      <c r="D551" s="140" t="s">
        <v>2365</v>
      </c>
      <c r="F551" s="141">
        <v>39089882.89</v>
      </c>
      <c r="G551" s="140" t="s">
        <v>2268</v>
      </c>
      <c r="H551" s="141">
        <v>53153248.89</v>
      </c>
      <c r="J551" s="140" t="s">
        <v>733</v>
      </c>
      <c r="K551" s="140" t="s">
        <v>2251</v>
      </c>
      <c r="L551" s="140" t="s">
        <v>734</v>
      </c>
      <c r="M551" s="142" t="s">
        <v>735</v>
      </c>
      <c r="N551" s="142" t="s">
        <v>1957</v>
      </c>
      <c r="O551" s="142" t="s">
        <v>1010</v>
      </c>
      <c r="P551" s="143">
        <v>13792126</v>
      </c>
      <c r="Q551" s="143">
        <v>2776204.8899999997</v>
      </c>
      <c r="R551" s="143"/>
      <c r="S551" s="143">
        <v>16568330.89</v>
      </c>
      <c r="U551" s="143">
        <v>13792126</v>
      </c>
      <c r="V551" s="143">
        <v>2776204.8899999997</v>
      </c>
      <c r="W551" s="143"/>
      <c r="X551" s="143">
        <v>16568330.89</v>
      </c>
      <c r="Y551" s="142" t="s">
        <v>736</v>
      </c>
      <c r="Z551" s="139" t="s">
        <v>2257</v>
      </c>
      <c r="AA551" s="139" t="s">
        <v>2284</v>
      </c>
    </row>
    <row r="552" spans="10:27" ht="60">
      <c r="J552" s="140" t="s">
        <v>737</v>
      </c>
      <c r="K552" s="140" t="s">
        <v>2251</v>
      </c>
      <c r="L552" s="140" t="s">
        <v>738</v>
      </c>
      <c r="M552" s="142" t="s">
        <v>739</v>
      </c>
      <c r="N552" s="142" t="s">
        <v>2295</v>
      </c>
      <c r="O552" s="142" t="s">
        <v>1990</v>
      </c>
      <c r="P552" s="143"/>
      <c r="Q552" s="143">
        <v>4224522</v>
      </c>
      <c r="R552" s="143">
        <v>18297030</v>
      </c>
      <c r="S552" s="143">
        <v>22521552</v>
      </c>
      <c r="U552" s="143"/>
      <c r="V552" s="143">
        <v>4224522</v>
      </c>
      <c r="W552" s="143">
        <v>13566944.879999999</v>
      </c>
      <c r="X552" s="143">
        <v>17791466.88</v>
      </c>
      <c r="Y552" s="142" t="s">
        <v>1999</v>
      </c>
      <c r="Z552" s="139" t="s">
        <v>2271</v>
      </c>
      <c r="AA552" s="139" t="s">
        <v>2120</v>
      </c>
    </row>
    <row r="553" spans="3:27" ht="48">
      <c r="C553" s="139" t="s">
        <v>2284</v>
      </c>
      <c r="D553" s="140" t="s">
        <v>2279</v>
      </c>
      <c r="F553" s="141">
        <v>3381665</v>
      </c>
      <c r="G553" s="140" t="s">
        <v>2249</v>
      </c>
      <c r="H553" s="141">
        <v>3381665</v>
      </c>
      <c r="J553" s="140" t="s">
        <v>740</v>
      </c>
      <c r="K553" s="140" t="s">
        <v>2251</v>
      </c>
      <c r="L553" s="140" t="s">
        <v>741</v>
      </c>
      <c r="M553" s="142" t="s">
        <v>2041</v>
      </c>
      <c r="N553" s="142" t="s">
        <v>928</v>
      </c>
      <c r="O553" s="142" t="s">
        <v>1229</v>
      </c>
      <c r="P553" s="143">
        <v>1887175</v>
      </c>
      <c r="Q553" s="143">
        <v>1494490</v>
      </c>
      <c r="R553" s="143"/>
      <c r="S553" s="143">
        <v>3381665</v>
      </c>
      <c r="U553" s="143">
        <v>1887175</v>
      </c>
      <c r="V553" s="143">
        <v>1338607.31</v>
      </c>
      <c r="W553" s="143"/>
      <c r="X553" s="143">
        <v>3225782.31</v>
      </c>
      <c r="Y553" s="142" t="s">
        <v>2073</v>
      </c>
      <c r="Z553" s="139" t="s">
        <v>2257</v>
      </c>
      <c r="AA553" s="139" t="s">
        <v>2304</v>
      </c>
    </row>
    <row r="554" spans="3:27" ht="36">
      <c r="C554" s="139" t="s">
        <v>2292</v>
      </c>
      <c r="D554" s="140" t="s">
        <v>2364</v>
      </c>
      <c r="F554" s="141">
        <v>32353173</v>
      </c>
      <c r="G554" s="140" t="s">
        <v>2249</v>
      </c>
      <c r="H554" s="141">
        <v>32353173</v>
      </c>
      <c r="J554" s="140" t="s">
        <v>742</v>
      </c>
      <c r="K554" s="140" t="s">
        <v>2129</v>
      </c>
      <c r="L554" s="140" t="s">
        <v>743</v>
      </c>
      <c r="M554" s="142" t="s">
        <v>1713</v>
      </c>
      <c r="N554" s="142" t="s">
        <v>1919</v>
      </c>
      <c r="O554" s="142" t="s">
        <v>2133</v>
      </c>
      <c r="P554" s="143">
        <v>13053866</v>
      </c>
      <c r="Q554" s="143">
        <v>19299307</v>
      </c>
      <c r="R554" s="143"/>
      <c r="S554" s="143">
        <v>32353173</v>
      </c>
      <c r="U554" s="143">
        <v>13053866</v>
      </c>
      <c r="V554" s="143">
        <v>17647943.199999996</v>
      </c>
      <c r="W554" s="143"/>
      <c r="X554" s="143">
        <v>30701809.199999996</v>
      </c>
      <c r="Y554" s="142" t="s">
        <v>1848</v>
      </c>
      <c r="Z554" s="139" t="s">
        <v>2271</v>
      </c>
      <c r="AA554" s="139" t="s">
        <v>2126</v>
      </c>
    </row>
    <row r="555" spans="3:27" ht="48">
      <c r="C555" s="139" t="s">
        <v>2126</v>
      </c>
      <c r="D555" s="140" t="s">
        <v>2279</v>
      </c>
      <c r="F555" s="141">
        <v>4018177</v>
      </c>
      <c r="G555" s="140" t="s">
        <v>2127</v>
      </c>
      <c r="H555" s="141">
        <v>10940597</v>
      </c>
      <c r="J555" s="140" t="s">
        <v>740</v>
      </c>
      <c r="K555" s="140" t="s">
        <v>2251</v>
      </c>
      <c r="L555" s="140" t="s">
        <v>744</v>
      </c>
      <c r="M555" s="142" t="s">
        <v>912</v>
      </c>
      <c r="N555" s="142" t="s">
        <v>913</v>
      </c>
      <c r="O555" s="142" t="s">
        <v>2288</v>
      </c>
      <c r="P555" s="143">
        <v>4018177</v>
      </c>
      <c r="Q555" s="143"/>
      <c r="R555" s="143"/>
      <c r="S555" s="143">
        <v>4018177</v>
      </c>
      <c r="U555" s="143">
        <v>3255533.1</v>
      </c>
      <c r="V555" s="143"/>
      <c r="W555" s="143"/>
      <c r="X555" s="143">
        <v>3255533.1</v>
      </c>
      <c r="Y555" s="142" t="s">
        <v>1860</v>
      </c>
      <c r="Z555" s="139" t="s">
        <v>2257</v>
      </c>
      <c r="AA555" s="139" t="s">
        <v>2074</v>
      </c>
    </row>
    <row r="556" spans="3:27" ht="36">
      <c r="C556" s="139" t="s">
        <v>2304</v>
      </c>
      <c r="D556" s="140" t="s">
        <v>2364</v>
      </c>
      <c r="F556" s="141">
        <v>36789591</v>
      </c>
      <c r="G556" s="140" t="s">
        <v>2127</v>
      </c>
      <c r="H556" s="141">
        <v>140600028</v>
      </c>
      <c r="J556" s="140" t="s">
        <v>742</v>
      </c>
      <c r="K556" s="140" t="s">
        <v>2129</v>
      </c>
      <c r="L556" s="140" t="s">
        <v>745</v>
      </c>
      <c r="M556" s="142" t="s">
        <v>1860</v>
      </c>
      <c r="N556" s="142" t="s">
        <v>2087</v>
      </c>
      <c r="O556" s="142" t="s">
        <v>2156</v>
      </c>
      <c r="P556" s="143">
        <v>22885179</v>
      </c>
      <c r="Q556" s="143"/>
      <c r="R556" s="143"/>
      <c r="S556" s="143">
        <v>22885179</v>
      </c>
      <c r="U556" s="143">
        <v>9087521.49</v>
      </c>
      <c r="V556" s="143"/>
      <c r="W556" s="143"/>
      <c r="X556" s="143">
        <v>9087521.49</v>
      </c>
      <c r="Y556" s="142" t="s">
        <v>746</v>
      </c>
      <c r="Z556" s="139" t="s">
        <v>2144</v>
      </c>
      <c r="AA556" s="139" t="s">
        <v>2248</v>
      </c>
    </row>
    <row r="557" spans="10:27" ht="24">
      <c r="J557" s="140" t="s">
        <v>747</v>
      </c>
      <c r="K557" s="140" t="s">
        <v>2076</v>
      </c>
      <c r="L557" s="140" t="s">
        <v>748</v>
      </c>
      <c r="M557" s="142" t="s">
        <v>1873</v>
      </c>
      <c r="N557" s="142" t="s">
        <v>2087</v>
      </c>
      <c r="O557" s="142" t="s">
        <v>2156</v>
      </c>
      <c r="P557" s="143">
        <v>13904412</v>
      </c>
      <c r="Q557" s="143"/>
      <c r="R557" s="143"/>
      <c r="S557" s="143">
        <v>13904412</v>
      </c>
      <c r="U557" s="143">
        <v>3917612</v>
      </c>
      <c r="V557" s="143"/>
      <c r="W557" s="143"/>
      <c r="X557" s="143">
        <v>3917612</v>
      </c>
      <c r="Y557" s="142" t="s">
        <v>1794</v>
      </c>
      <c r="Z557" s="139" t="s">
        <v>2144</v>
      </c>
      <c r="AA557" s="139" t="s">
        <v>2248</v>
      </c>
    </row>
    <row r="558" spans="3:27" ht="36">
      <c r="C558" s="139" t="s">
        <v>2258</v>
      </c>
      <c r="D558" s="140" t="s">
        <v>2365</v>
      </c>
      <c r="F558" s="141">
        <v>21578809</v>
      </c>
      <c r="G558" s="140" t="s">
        <v>2142</v>
      </c>
      <c r="H558" s="141">
        <v>60448200</v>
      </c>
      <c r="J558" s="140" t="s">
        <v>727</v>
      </c>
      <c r="K558" s="140" t="s">
        <v>2129</v>
      </c>
      <c r="L558" s="140" t="s">
        <v>749</v>
      </c>
      <c r="M558" s="142" t="s">
        <v>2166</v>
      </c>
      <c r="N558" s="142" t="s">
        <v>2103</v>
      </c>
      <c r="O558" s="142" t="s">
        <v>2104</v>
      </c>
      <c r="P558" s="143">
        <v>14099938</v>
      </c>
      <c r="Q558" s="143"/>
      <c r="R558" s="143"/>
      <c r="S558" s="143">
        <v>14099938</v>
      </c>
      <c r="U558" s="143">
        <v>2356792</v>
      </c>
      <c r="V558" s="143"/>
      <c r="W558" s="143"/>
      <c r="X558" s="143">
        <v>2356792</v>
      </c>
      <c r="Y558" s="142" t="s">
        <v>930</v>
      </c>
      <c r="Z558" s="139" t="s">
        <v>2144</v>
      </c>
      <c r="AA558" s="139" t="s">
        <v>2248</v>
      </c>
    </row>
    <row r="559" spans="10:27" ht="12">
      <c r="J559" s="140" t="s">
        <v>750</v>
      </c>
      <c r="K559" s="140"/>
      <c r="L559" s="140" t="s">
        <v>751</v>
      </c>
      <c r="M559" s="142" t="s">
        <v>752</v>
      </c>
      <c r="N559" s="142" t="s">
        <v>2103</v>
      </c>
      <c r="O559" s="142" t="s">
        <v>2104</v>
      </c>
      <c r="P559" s="143">
        <v>3139962</v>
      </c>
      <c r="Q559" s="143"/>
      <c r="R559" s="143"/>
      <c r="S559" s="143">
        <v>3139962</v>
      </c>
      <c r="U559" s="143">
        <v>1709069</v>
      </c>
      <c r="V559" s="143"/>
      <c r="W559" s="143"/>
      <c r="X559" s="143">
        <v>1709069</v>
      </c>
      <c r="Y559" s="142" t="s">
        <v>930</v>
      </c>
      <c r="Z559" s="139" t="s">
        <v>2144</v>
      </c>
      <c r="AA559" s="139" t="s">
        <v>2248</v>
      </c>
    </row>
    <row r="560" spans="1:27" ht="24">
      <c r="A560" s="145" t="s">
        <v>753</v>
      </c>
      <c r="B560" s="145" t="s">
        <v>2211</v>
      </c>
      <c r="C560" s="146" t="s">
        <v>2259</v>
      </c>
      <c r="D560" s="145" t="s">
        <v>2365</v>
      </c>
      <c r="F560" s="147">
        <v>2485878</v>
      </c>
      <c r="G560" s="145" t="s">
        <v>2249</v>
      </c>
      <c r="H560" s="147">
        <v>2485878</v>
      </c>
      <c r="J560" s="145" t="s">
        <v>754</v>
      </c>
      <c r="K560" s="145" t="s">
        <v>2076</v>
      </c>
      <c r="L560" s="145" t="s">
        <v>755</v>
      </c>
      <c r="M560" s="148" t="s">
        <v>756</v>
      </c>
      <c r="N560" s="148" t="s">
        <v>1835</v>
      </c>
      <c r="O560" s="148" t="s">
        <v>1582</v>
      </c>
      <c r="P560" s="149">
        <v>1534631</v>
      </c>
      <c r="Q560" s="149">
        <v>951247</v>
      </c>
      <c r="R560" s="149"/>
      <c r="S560" s="149">
        <v>2485878</v>
      </c>
      <c r="U560" s="149">
        <v>1534631</v>
      </c>
      <c r="V560" s="149">
        <v>887839.77</v>
      </c>
      <c r="W560" s="149"/>
      <c r="X560" s="149">
        <v>2422470.77</v>
      </c>
      <c r="Y560" s="148" t="s">
        <v>819</v>
      </c>
      <c r="Z560" s="146" t="s">
        <v>2271</v>
      </c>
      <c r="AA560" s="146" t="s">
        <v>2304</v>
      </c>
    </row>
    <row r="561" spans="3:27" ht="24">
      <c r="C561" s="139" t="s">
        <v>2135</v>
      </c>
      <c r="D561" s="140" t="s">
        <v>2364</v>
      </c>
      <c r="F561" s="141">
        <v>1138588</v>
      </c>
      <c r="G561" s="140" t="s">
        <v>2249</v>
      </c>
      <c r="H561" s="141">
        <v>1138588</v>
      </c>
      <c r="J561" s="140" t="s">
        <v>754</v>
      </c>
      <c r="K561" s="140" t="s">
        <v>2076</v>
      </c>
      <c r="L561" s="140" t="s">
        <v>757</v>
      </c>
      <c r="M561" s="142" t="s">
        <v>758</v>
      </c>
      <c r="N561" s="142" t="s">
        <v>2035</v>
      </c>
      <c r="O561" s="142" t="s">
        <v>1828</v>
      </c>
      <c r="P561" s="143">
        <v>685600</v>
      </c>
      <c r="Q561" s="143">
        <v>452988</v>
      </c>
      <c r="R561" s="143"/>
      <c r="S561" s="143">
        <v>1138588</v>
      </c>
      <c r="U561" s="143">
        <v>685600</v>
      </c>
      <c r="V561" s="143">
        <v>449625.6699999999</v>
      </c>
      <c r="W561" s="143"/>
      <c r="X561" s="143">
        <v>1135225.67</v>
      </c>
      <c r="Y561" s="142" t="s">
        <v>2066</v>
      </c>
      <c r="Z561" s="139" t="s">
        <v>2257</v>
      </c>
      <c r="AA561" s="139" t="s">
        <v>2258</v>
      </c>
    </row>
    <row r="562" spans="3:27" ht="24">
      <c r="C562" s="139" t="s">
        <v>2304</v>
      </c>
      <c r="D562" s="140" t="s">
        <v>2365</v>
      </c>
      <c r="F562" s="141">
        <v>5911731.2424</v>
      </c>
      <c r="G562" s="140" t="s">
        <v>2142</v>
      </c>
      <c r="H562" s="141">
        <v>13859206.9548</v>
      </c>
      <c r="J562" s="140" t="s">
        <v>754</v>
      </c>
      <c r="K562" s="140" t="s">
        <v>2076</v>
      </c>
      <c r="L562" s="140" t="s">
        <v>759</v>
      </c>
      <c r="M562" s="142" t="s">
        <v>1235</v>
      </c>
      <c r="N562" s="142" t="s">
        <v>1909</v>
      </c>
      <c r="O562" s="142" t="s">
        <v>1910</v>
      </c>
      <c r="P562" s="143">
        <v>5904233.81505742</v>
      </c>
      <c r="Q562" s="143"/>
      <c r="R562" s="143"/>
      <c r="S562" s="143">
        <v>5904233.81505742</v>
      </c>
      <c r="U562" s="143">
        <v>4195996.27</v>
      </c>
      <c r="V562" s="143"/>
      <c r="W562" s="143"/>
      <c r="X562" s="143">
        <v>4195996.27</v>
      </c>
      <c r="Y562" s="142" t="s">
        <v>1985</v>
      </c>
      <c r="Z562" s="139" t="s">
        <v>2144</v>
      </c>
      <c r="AA562" s="139" t="s">
        <v>2084</v>
      </c>
    </row>
    <row r="563" spans="3:27" ht="12">
      <c r="C563" s="139" t="s">
        <v>2258</v>
      </c>
      <c r="D563" s="140" t="s">
        <v>2364</v>
      </c>
      <c r="F563" s="141">
        <v>2391643.488</v>
      </c>
      <c r="G563" s="140" t="s">
        <v>2142</v>
      </c>
      <c r="H563" s="141">
        <v>4053600.3984</v>
      </c>
      <c r="J563" s="140"/>
      <c r="K563" s="140"/>
      <c r="L563" s="140"/>
      <c r="M563" s="142"/>
      <c r="N563" s="142"/>
      <c r="O563" s="142"/>
      <c r="P563" s="143"/>
      <c r="Q563" s="143"/>
      <c r="R563" s="143"/>
      <c r="S563" s="143"/>
      <c r="U563" s="143"/>
      <c r="V563" s="143"/>
      <c r="W563" s="143"/>
      <c r="X563" s="143"/>
      <c r="Y563" s="142" t="s">
        <v>2143</v>
      </c>
      <c r="Z563" s="139" t="s">
        <v>2144</v>
      </c>
      <c r="AA563" s="139"/>
    </row>
    <row r="564" spans="1:27" ht="36">
      <c r="A564" s="145" t="s">
        <v>760</v>
      </c>
      <c r="B564" s="145" t="s">
        <v>2211</v>
      </c>
      <c r="C564" s="146" t="s">
        <v>2259</v>
      </c>
      <c r="D564" s="145" t="s">
        <v>2279</v>
      </c>
      <c r="F564" s="147">
        <v>7625773</v>
      </c>
      <c r="G564" s="145" t="s">
        <v>2249</v>
      </c>
      <c r="H564" s="147">
        <v>7625773</v>
      </c>
      <c r="J564" s="145" t="s">
        <v>2031</v>
      </c>
      <c r="K564" s="145" t="s">
        <v>2032</v>
      </c>
      <c r="L564" s="145" t="s">
        <v>761</v>
      </c>
      <c r="M564" s="148" t="s">
        <v>762</v>
      </c>
      <c r="N564" s="148" t="s">
        <v>2048</v>
      </c>
      <c r="O564" s="148" t="s">
        <v>1669</v>
      </c>
      <c r="P564" s="149">
        <v>6408741</v>
      </c>
      <c r="Q564" s="149">
        <v>1217032</v>
      </c>
      <c r="R564" s="149"/>
      <c r="S564" s="149">
        <v>7625773</v>
      </c>
      <c r="U564" s="149">
        <v>6408741</v>
      </c>
      <c r="V564" s="149">
        <v>1192932</v>
      </c>
      <c r="W564" s="149"/>
      <c r="X564" s="149">
        <v>7601673</v>
      </c>
      <c r="Y564" s="148" t="s">
        <v>763</v>
      </c>
      <c r="Z564" s="146" t="s">
        <v>2257</v>
      </c>
      <c r="AA564" s="146" t="s">
        <v>2304</v>
      </c>
    </row>
    <row r="565" spans="3:27" ht="24">
      <c r="C565" s="139" t="s">
        <v>2135</v>
      </c>
      <c r="D565" s="140" t="s">
        <v>2364</v>
      </c>
      <c r="F565" s="141">
        <v>113646453</v>
      </c>
      <c r="G565" s="140" t="s">
        <v>2249</v>
      </c>
      <c r="H565" s="141">
        <v>113646453</v>
      </c>
      <c r="J565" s="140" t="s">
        <v>2031</v>
      </c>
      <c r="K565" s="140" t="s">
        <v>2032</v>
      </c>
      <c r="L565" s="140" t="s">
        <v>764</v>
      </c>
      <c r="M565" s="142" t="s">
        <v>1293</v>
      </c>
      <c r="N565" s="142" t="s">
        <v>2035</v>
      </c>
      <c r="O565" s="142" t="s">
        <v>2177</v>
      </c>
      <c r="P565" s="143">
        <v>43662420</v>
      </c>
      <c r="Q565" s="143">
        <v>69984033</v>
      </c>
      <c r="R565" s="143"/>
      <c r="S565" s="143">
        <v>113646453</v>
      </c>
      <c r="U565" s="143">
        <v>43662420</v>
      </c>
      <c r="V565" s="143">
        <v>69916426.55999999</v>
      </c>
      <c r="W565" s="143"/>
      <c r="X565" s="143">
        <v>113578846.55999999</v>
      </c>
      <c r="Y565" s="142" t="s">
        <v>1794</v>
      </c>
      <c r="Z565" s="139" t="s">
        <v>2257</v>
      </c>
      <c r="AA565" s="139" t="s">
        <v>1961</v>
      </c>
    </row>
    <row r="566" spans="3:27" ht="24">
      <c r="C566" s="139" t="s">
        <v>2135</v>
      </c>
      <c r="D566" s="140" t="s">
        <v>2365</v>
      </c>
      <c r="F566" s="141">
        <v>53936609</v>
      </c>
      <c r="G566" s="140" t="s">
        <v>2249</v>
      </c>
      <c r="H566" s="141">
        <v>53936609</v>
      </c>
      <c r="J566" s="140" t="s">
        <v>2031</v>
      </c>
      <c r="K566" s="140" t="s">
        <v>2032</v>
      </c>
      <c r="L566" s="140" t="s">
        <v>765</v>
      </c>
      <c r="M566" s="142" t="s">
        <v>1293</v>
      </c>
      <c r="N566" s="142" t="s">
        <v>2035</v>
      </c>
      <c r="O566" s="142" t="s">
        <v>1804</v>
      </c>
      <c r="P566" s="143">
        <v>31846676</v>
      </c>
      <c r="Q566" s="143">
        <v>22089933</v>
      </c>
      <c r="R566" s="143"/>
      <c r="S566" s="143">
        <v>53936609</v>
      </c>
      <c r="U566" s="143">
        <v>31846676</v>
      </c>
      <c r="V566" s="143">
        <v>22089932.319999993</v>
      </c>
      <c r="W566" s="143"/>
      <c r="X566" s="143">
        <v>53936608.31999999</v>
      </c>
      <c r="Y566" s="142" t="s">
        <v>766</v>
      </c>
      <c r="Z566" s="139" t="s">
        <v>2257</v>
      </c>
      <c r="AA566" s="139" t="s">
        <v>2000</v>
      </c>
    </row>
    <row r="567" spans="3:27" ht="24">
      <c r="C567" s="139" t="s">
        <v>2292</v>
      </c>
      <c r="D567" s="140" t="s">
        <v>2279</v>
      </c>
      <c r="F567" s="141">
        <v>27051720.98</v>
      </c>
      <c r="G567" s="140" t="s">
        <v>2060</v>
      </c>
      <c r="H567" s="141">
        <v>27051720.98</v>
      </c>
      <c r="J567" s="140" t="s">
        <v>2031</v>
      </c>
      <c r="K567" s="140" t="s">
        <v>2032</v>
      </c>
      <c r="L567" s="140" t="s">
        <v>767</v>
      </c>
      <c r="M567" s="142" t="s">
        <v>768</v>
      </c>
      <c r="N567" s="142" t="s">
        <v>1014</v>
      </c>
      <c r="O567" s="142" t="s">
        <v>998</v>
      </c>
      <c r="P567" s="143">
        <v>20352845</v>
      </c>
      <c r="Q567" s="143"/>
      <c r="R567" s="143"/>
      <c r="S567" s="143">
        <v>20352845</v>
      </c>
      <c r="U567" s="143">
        <v>19230175.55</v>
      </c>
      <c r="V567" s="143"/>
      <c r="W567" s="143"/>
      <c r="X567" s="143">
        <v>19230175.55</v>
      </c>
      <c r="Y567" s="142" t="s">
        <v>769</v>
      </c>
      <c r="Z567" s="139" t="s">
        <v>2257</v>
      </c>
      <c r="AA567" s="139" t="s">
        <v>2120</v>
      </c>
    </row>
    <row r="568" spans="3:27" ht="24">
      <c r="C568" s="139" t="s">
        <v>2120</v>
      </c>
      <c r="D568" s="140" t="s">
        <v>2279</v>
      </c>
      <c r="F568" s="141">
        <v>10584757.02</v>
      </c>
      <c r="G568" s="140" t="s">
        <v>2060</v>
      </c>
      <c r="H568" s="141">
        <v>10584757.02</v>
      </c>
      <c r="J568" s="140" t="s">
        <v>2031</v>
      </c>
      <c r="K568" s="140" t="s">
        <v>2032</v>
      </c>
      <c r="L568" s="140" t="s">
        <v>770</v>
      </c>
      <c r="M568" s="142" t="s">
        <v>1928</v>
      </c>
      <c r="N568" s="142" t="s">
        <v>1877</v>
      </c>
      <c r="O568" s="142" t="s">
        <v>2175</v>
      </c>
      <c r="P568" s="143">
        <v>8532548</v>
      </c>
      <c r="Q568" s="143"/>
      <c r="R568" s="143"/>
      <c r="S568" s="143">
        <v>8532548</v>
      </c>
      <c r="U568" s="143">
        <v>8182300.18</v>
      </c>
      <c r="V568" s="143"/>
      <c r="W568" s="143"/>
      <c r="X568" s="143">
        <v>8182300.18</v>
      </c>
      <c r="Y568" s="142" t="s">
        <v>1929</v>
      </c>
      <c r="Z568" s="139" t="s">
        <v>2303</v>
      </c>
      <c r="AA568" s="139" t="s">
        <v>2135</v>
      </c>
    </row>
    <row r="569" spans="3:27" ht="24">
      <c r="C569" s="139" t="s">
        <v>2126</v>
      </c>
      <c r="D569" s="140" t="s">
        <v>2364</v>
      </c>
      <c r="F569" s="141">
        <v>22675188</v>
      </c>
      <c r="G569" s="140" t="s">
        <v>2127</v>
      </c>
      <c r="H569" s="141">
        <v>71403215</v>
      </c>
      <c r="J569" s="140" t="s">
        <v>2031</v>
      </c>
      <c r="K569" s="140" t="s">
        <v>2032</v>
      </c>
      <c r="L569" s="140" t="s">
        <v>771</v>
      </c>
      <c r="M569" s="142" t="s">
        <v>1742</v>
      </c>
      <c r="N569" s="142" t="s">
        <v>2132</v>
      </c>
      <c r="O569" s="142" t="s">
        <v>2133</v>
      </c>
      <c r="P569" s="143">
        <v>22675188</v>
      </c>
      <c r="Q569" s="143"/>
      <c r="R569" s="143"/>
      <c r="S569" s="143">
        <v>22675188</v>
      </c>
      <c r="U569" s="143">
        <v>20155729</v>
      </c>
      <c r="V569" s="143"/>
      <c r="W569" s="143"/>
      <c r="X569" s="143">
        <v>20155729</v>
      </c>
      <c r="Y569" s="142" t="s">
        <v>2302</v>
      </c>
      <c r="Z569" s="139" t="s">
        <v>2303</v>
      </c>
      <c r="AA569" s="139" t="s">
        <v>2259</v>
      </c>
    </row>
    <row r="570" spans="3:27" ht="24">
      <c r="C570" s="139" t="s">
        <v>2304</v>
      </c>
      <c r="D570" s="140" t="s">
        <v>2364</v>
      </c>
      <c r="F570" s="141">
        <v>71309902</v>
      </c>
      <c r="G570" s="140" t="s">
        <v>2142</v>
      </c>
      <c r="H570" s="141">
        <v>234540691</v>
      </c>
      <c r="J570" s="140" t="s">
        <v>2031</v>
      </c>
      <c r="K570" s="140" t="s">
        <v>2032</v>
      </c>
      <c r="L570" s="140" t="s">
        <v>772</v>
      </c>
      <c r="M570" s="142" t="s">
        <v>773</v>
      </c>
      <c r="N570" s="142" t="s">
        <v>2087</v>
      </c>
      <c r="O570" s="142" t="s">
        <v>2156</v>
      </c>
      <c r="P570" s="143">
        <v>56362741</v>
      </c>
      <c r="Q570" s="143"/>
      <c r="R570" s="143"/>
      <c r="S570" s="143">
        <v>56362741</v>
      </c>
      <c r="U570" s="143">
        <v>23206985.2</v>
      </c>
      <c r="V570" s="143"/>
      <c r="W570" s="143"/>
      <c r="X570" s="143">
        <v>23206985.2</v>
      </c>
      <c r="Y570" s="142" t="s">
        <v>1844</v>
      </c>
      <c r="Z570" s="139" t="s">
        <v>2144</v>
      </c>
      <c r="AA570" s="139" t="s">
        <v>1696</v>
      </c>
    </row>
    <row r="571" spans="10:27" ht="24">
      <c r="J571" s="140" t="s">
        <v>774</v>
      </c>
      <c r="K571" s="140" t="s">
        <v>2076</v>
      </c>
      <c r="L571" s="140" t="s">
        <v>775</v>
      </c>
      <c r="M571" s="142" t="s">
        <v>776</v>
      </c>
      <c r="N571" s="142" t="s">
        <v>1347</v>
      </c>
      <c r="O571" s="142" t="s">
        <v>1348</v>
      </c>
      <c r="P571" s="143">
        <v>6932753</v>
      </c>
      <c r="Q571" s="143"/>
      <c r="R571" s="143"/>
      <c r="S571" s="143">
        <v>6932753</v>
      </c>
      <c r="U571" s="143">
        <v>3299187</v>
      </c>
      <c r="V571" s="143"/>
      <c r="W571" s="143"/>
      <c r="X571" s="143">
        <v>3299187</v>
      </c>
      <c r="Y571" s="142" t="s">
        <v>2177</v>
      </c>
      <c r="Z571" s="139" t="s">
        <v>2144</v>
      </c>
      <c r="AA571" s="139" t="s">
        <v>1904</v>
      </c>
    </row>
    <row r="572" spans="10:27" ht="24">
      <c r="J572" s="140" t="s">
        <v>777</v>
      </c>
      <c r="K572" s="140" t="s">
        <v>2076</v>
      </c>
      <c r="L572" s="140" t="s">
        <v>778</v>
      </c>
      <c r="M572" s="142" t="s">
        <v>776</v>
      </c>
      <c r="N572" s="142" t="s">
        <v>1909</v>
      </c>
      <c r="O572" s="142" t="s">
        <v>1910</v>
      </c>
      <c r="P572" s="143">
        <v>8014408</v>
      </c>
      <c r="Q572" s="143"/>
      <c r="R572" s="143"/>
      <c r="S572" s="143">
        <v>8014408</v>
      </c>
      <c r="U572" s="143">
        <v>4694093.529999999</v>
      </c>
      <c r="V572" s="143"/>
      <c r="W572" s="143"/>
      <c r="X572" s="143">
        <v>4694093.529999999</v>
      </c>
      <c r="Y572" s="142" t="s">
        <v>2157</v>
      </c>
      <c r="Z572" s="139" t="s">
        <v>2144</v>
      </c>
      <c r="AA572" s="139" t="s">
        <v>1904</v>
      </c>
    </row>
    <row r="573" spans="3:27" ht="24">
      <c r="C573" s="139" t="s">
        <v>2304</v>
      </c>
      <c r="D573" s="140" t="s">
        <v>2365</v>
      </c>
      <c r="F573" s="141">
        <v>138332628</v>
      </c>
      <c r="G573" s="140" t="s">
        <v>2127</v>
      </c>
      <c r="H573" s="141">
        <v>332504697</v>
      </c>
      <c r="J573" s="140" t="s">
        <v>1800</v>
      </c>
      <c r="K573" s="140" t="s">
        <v>2076</v>
      </c>
      <c r="L573" s="140" t="s">
        <v>779</v>
      </c>
      <c r="M573" s="142" t="s">
        <v>780</v>
      </c>
      <c r="N573" s="142" t="s">
        <v>2087</v>
      </c>
      <c r="O573" s="142" t="s">
        <v>2156</v>
      </c>
      <c r="P573" s="143">
        <v>77863857</v>
      </c>
      <c r="Q573" s="143"/>
      <c r="R573" s="143"/>
      <c r="S573" s="143">
        <v>77863857</v>
      </c>
      <c r="U573" s="143">
        <v>66872873.42</v>
      </c>
      <c r="V573" s="143"/>
      <c r="W573" s="143"/>
      <c r="X573" s="143">
        <v>66872873.42</v>
      </c>
      <c r="Y573" s="142" t="s">
        <v>1860</v>
      </c>
      <c r="Z573" s="139" t="s">
        <v>2144</v>
      </c>
      <c r="AA573" s="139" t="s">
        <v>2248</v>
      </c>
    </row>
    <row r="574" spans="10:27" ht="24">
      <c r="J574" s="140" t="s">
        <v>777</v>
      </c>
      <c r="K574" s="140" t="s">
        <v>2076</v>
      </c>
      <c r="L574" s="140" t="s">
        <v>781</v>
      </c>
      <c r="M574" s="142" t="s">
        <v>993</v>
      </c>
      <c r="N574" s="142" t="s">
        <v>2115</v>
      </c>
      <c r="O574" s="142" t="s">
        <v>2116</v>
      </c>
      <c r="P574" s="143">
        <v>35441397</v>
      </c>
      <c r="Q574" s="143"/>
      <c r="R574" s="143"/>
      <c r="S574" s="143">
        <v>35441397</v>
      </c>
      <c r="U574" s="143">
        <v>15241678</v>
      </c>
      <c r="V574" s="143"/>
      <c r="W574" s="143"/>
      <c r="X574" s="143">
        <v>15241678</v>
      </c>
      <c r="Y574" s="142" t="s">
        <v>2134</v>
      </c>
      <c r="Z574" s="139" t="s">
        <v>2144</v>
      </c>
      <c r="AA574" s="139" t="s">
        <v>1904</v>
      </c>
    </row>
    <row r="575" spans="10:27" ht="24">
      <c r="J575" s="140" t="s">
        <v>2031</v>
      </c>
      <c r="K575" s="140" t="s">
        <v>2032</v>
      </c>
      <c r="L575" s="140" t="s">
        <v>782</v>
      </c>
      <c r="M575" s="142" t="s">
        <v>776</v>
      </c>
      <c r="N575" s="142" t="s">
        <v>2115</v>
      </c>
      <c r="O575" s="142" t="s">
        <v>1442</v>
      </c>
      <c r="P575" s="143">
        <v>25027374</v>
      </c>
      <c r="Q575" s="143"/>
      <c r="R575" s="143"/>
      <c r="S575" s="143">
        <v>25027374</v>
      </c>
      <c r="U575" s="143">
        <v>14296631.77</v>
      </c>
      <c r="V575" s="143"/>
      <c r="W575" s="143"/>
      <c r="X575" s="143">
        <v>14296631.77</v>
      </c>
      <c r="Y575" s="142" t="s">
        <v>2134</v>
      </c>
      <c r="Z575" s="139" t="s">
        <v>2144</v>
      </c>
      <c r="AA575" s="139" t="s">
        <v>1904</v>
      </c>
    </row>
    <row r="576" spans="3:27" ht="12">
      <c r="C576" s="139" t="s">
        <v>2258</v>
      </c>
      <c r="D576" s="140" t="s">
        <v>2279</v>
      </c>
      <c r="F576" s="141">
        <v>110092302</v>
      </c>
      <c r="G576" s="140" t="s">
        <v>1863</v>
      </c>
      <c r="H576" s="141">
        <v>306794269</v>
      </c>
      <c r="J576" s="140"/>
      <c r="K576" s="140"/>
      <c r="L576" s="140"/>
      <c r="M576" s="142"/>
      <c r="N576" s="142"/>
      <c r="O576" s="142"/>
      <c r="P576" s="143"/>
      <c r="Q576" s="143"/>
      <c r="R576" s="143"/>
      <c r="S576" s="143"/>
      <c r="U576" s="143"/>
      <c r="V576" s="143"/>
      <c r="W576" s="143"/>
      <c r="X576" s="143"/>
      <c r="Y576" s="142" t="s">
        <v>2143</v>
      </c>
      <c r="Z576" s="139" t="s">
        <v>2144</v>
      </c>
      <c r="AA576" s="139"/>
    </row>
    <row r="577" spans="1:27" ht="24">
      <c r="A577" s="145" t="s">
        <v>783</v>
      </c>
      <c r="B577" s="145" t="s">
        <v>2211</v>
      </c>
      <c r="C577" s="146" t="s">
        <v>2259</v>
      </c>
      <c r="D577" s="145" t="s">
        <v>2365</v>
      </c>
      <c r="F577" s="147">
        <v>7911425</v>
      </c>
      <c r="G577" s="145" t="s">
        <v>2249</v>
      </c>
      <c r="H577" s="147">
        <v>7911425</v>
      </c>
      <c r="J577" s="145" t="s">
        <v>784</v>
      </c>
      <c r="K577" s="145" t="s">
        <v>2251</v>
      </c>
      <c r="L577" s="145" t="s">
        <v>785</v>
      </c>
      <c r="M577" s="148" t="s">
        <v>786</v>
      </c>
      <c r="N577" s="148" t="s">
        <v>787</v>
      </c>
      <c r="O577" s="148" t="s">
        <v>640</v>
      </c>
      <c r="P577" s="149">
        <v>2617633</v>
      </c>
      <c r="Q577" s="149">
        <v>5293792</v>
      </c>
      <c r="R577" s="149"/>
      <c r="S577" s="149">
        <v>7911425</v>
      </c>
      <c r="U577" s="149">
        <v>2617633</v>
      </c>
      <c r="V577" s="149">
        <v>4572303.86</v>
      </c>
      <c r="W577" s="149"/>
      <c r="X577" s="149">
        <v>7189936.86</v>
      </c>
      <c r="Y577" s="148" t="s">
        <v>641</v>
      </c>
      <c r="Z577" s="146" t="s">
        <v>2257</v>
      </c>
      <c r="AA577" s="146" t="s">
        <v>2304</v>
      </c>
    </row>
    <row r="578" spans="3:27" ht="24">
      <c r="C578" s="139" t="s">
        <v>2135</v>
      </c>
      <c r="D578" s="140" t="s">
        <v>2364</v>
      </c>
      <c r="F578" s="141">
        <v>17354035</v>
      </c>
      <c r="G578" s="140" t="s">
        <v>2249</v>
      </c>
      <c r="H578" s="141">
        <v>17354035</v>
      </c>
      <c r="J578" s="140" t="s">
        <v>784</v>
      </c>
      <c r="K578" s="140" t="s">
        <v>2251</v>
      </c>
      <c r="L578" s="140" t="s">
        <v>642</v>
      </c>
      <c r="M578" s="142" t="s">
        <v>643</v>
      </c>
      <c r="N578" s="142" t="s">
        <v>2161</v>
      </c>
      <c r="O578" s="142" t="s">
        <v>998</v>
      </c>
      <c r="P578" s="143">
        <v>8124910</v>
      </c>
      <c r="Q578" s="143">
        <v>9229125</v>
      </c>
      <c r="R578" s="143"/>
      <c r="S578" s="143">
        <v>17354035</v>
      </c>
      <c r="U578" s="143">
        <v>8124910</v>
      </c>
      <c r="V578" s="143">
        <v>8567246</v>
      </c>
      <c r="W578" s="143"/>
      <c r="X578" s="143">
        <v>16692156</v>
      </c>
      <c r="Y578" s="142" t="s">
        <v>1525</v>
      </c>
      <c r="Z578" s="139" t="s">
        <v>2303</v>
      </c>
      <c r="AA578" s="139" t="s">
        <v>2292</v>
      </c>
    </row>
    <row r="579" spans="3:27" ht="24">
      <c r="C579" s="139" t="s">
        <v>2292</v>
      </c>
      <c r="D579" s="140" t="s">
        <v>2364</v>
      </c>
      <c r="F579" s="141">
        <v>28658165</v>
      </c>
      <c r="G579" s="140" t="s">
        <v>2249</v>
      </c>
      <c r="H579" s="141">
        <v>28658165</v>
      </c>
      <c r="J579" s="140" t="s">
        <v>784</v>
      </c>
      <c r="K579" s="140" t="s">
        <v>2251</v>
      </c>
      <c r="L579" s="140" t="s">
        <v>644</v>
      </c>
      <c r="M579" s="142" t="s">
        <v>645</v>
      </c>
      <c r="N579" s="142" t="s">
        <v>1594</v>
      </c>
      <c r="O579" s="142" t="s">
        <v>2096</v>
      </c>
      <c r="P579" s="143">
        <v>13139010</v>
      </c>
      <c r="Q579" s="143">
        <v>15519155</v>
      </c>
      <c r="R579" s="143"/>
      <c r="S579" s="143">
        <v>28658165</v>
      </c>
      <c r="U579" s="143">
        <v>13139010</v>
      </c>
      <c r="V579" s="143">
        <v>10769773.469999999</v>
      </c>
      <c r="W579" s="143"/>
      <c r="X579" s="143">
        <v>23908783.47</v>
      </c>
      <c r="Y579" s="142" t="s">
        <v>1848</v>
      </c>
      <c r="Z579" s="139" t="s">
        <v>2257</v>
      </c>
      <c r="AA579" s="139" t="s">
        <v>2284</v>
      </c>
    </row>
    <row r="580" spans="3:27" ht="24">
      <c r="C580" s="139" t="s">
        <v>2120</v>
      </c>
      <c r="D580" s="140" t="s">
        <v>2365</v>
      </c>
      <c r="F580" s="141">
        <v>12301265</v>
      </c>
      <c r="G580" s="140" t="s">
        <v>2060</v>
      </c>
      <c r="H580" s="141">
        <v>12301265</v>
      </c>
      <c r="J580" s="140" t="s">
        <v>784</v>
      </c>
      <c r="K580" s="140" t="s">
        <v>2251</v>
      </c>
      <c r="L580" s="140" t="s">
        <v>646</v>
      </c>
      <c r="M580" s="142" t="s">
        <v>2190</v>
      </c>
      <c r="N580" s="142" t="s">
        <v>1968</v>
      </c>
      <c r="O580" s="142" t="s">
        <v>1748</v>
      </c>
      <c r="P580" s="143">
        <v>5943130</v>
      </c>
      <c r="Q580" s="143">
        <v>4027857</v>
      </c>
      <c r="R580" s="143"/>
      <c r="S580" s="143">
        <v>9970987</v>
      </c>
      <c r="U580" s="143">
        <v>5943130</v>
      </c>
      <c r="V580" s="143">
        <v>1505798</v>
      </c>
      <c r="W580" s="143"/>
      <c r="X580" s="143">
        <v>7448928</v>
      </c>
      <c r="Y580" s="142" t="s">
        <v>2306</v>
      </c>
      <c r="Z580" s="139" t="s">
        <v>2257</v>
      </c>
      <c r="AA580" s="139" t="s">
        <v>2284</v>
      </c>
    </row>
    <row r="581" spans="3:27" ht="24">
      <c r="C581" s="139" t="s">
        <v>2120</v>
      </c>
      <c r="D581" s="140" t="s">
        <v>2279</v>
      </c>
      <c r="F581" s="141">
        <v>9724961</v>
      </c>
      <c r="G581" s="140" t="s">
        <v>2249</v>
      </c>
      <c r="H581" s="141">
        <v>9724961</v>
      </c>
      <c r="J581" s="140" t="s">
        <v>784</v>
      </c>
      <c r="K581" s="140" t="s">
        <v>2251</v>
      </c>
      <c r="L581" s="140" t="s">
        <v>647</v>
      </c>
      <c r="M581" s="142" t="s">
        <v>2190</v>
      </c>
      <c r="N581" s="142" t="s">
        <v>1968</v>
      </c>
      <c r="O581" s="142" t="s">
        <v>1748</v>
      </c>
      <c r="P581" s="143">
        <v>5470834</v>
      </c>
      <c r="Q581" s="143">
        <v>4254127</v>
      </c>
      <c r="R581" s="143"/>
      <c r="S581" s="143">
        <v>9724961</v>
      </c>
      <c r="U581" s="143">
        <v>5104663.9399999995</v>
      </c>
      <c r="V581" s="143"/>
      <c r="W581" s="143"/>
      <c r="X581" s="143">
        <v>5104663.9399999995</v>
      </c>
      <c r="Y581" s="142" t="s">
        <v>648</v>
      </c>
      <c r="Z581" s="139" t="s">
        <v>2257</v>
      </c>
      <c r="AA581" s="139" t="s">
        <v>2284</v>
      </c>
    </row>
    <row r="582" spans="3:27" ht="24">
      <c r="C582" s="139" t="s">
        <v>2304</v>
      </c>
      <c r="D582" s="140" t="s">
        <v>2364</v>
      </c>
      <c r="F582" s="141">
        <v>15174249</v>
      </c>
      <c r="G582" s="140" t="s">
        <v>2127</v>
      </c>
      <c r="H582" s="141">
        <v>43246185</v>
      </c>
      <c r="J582" s="140" t="s">
        <v>784</v>
      </c>
      <c r="K582" s="140" t="s">
        <v>2251</v>
      </c>
      <c r="L582" s="140" t="s">
        <v>649</v>
      </c>
      <c r="M582" s="142" t="s">
        <v>1991</v>
      </c>
      <c r="N582" s="142" t="s">
        <v>2082</v>
      </c>
      <c r="O582" s="142" t="s">
        <v>2083</v>
      </c>
      <c r="P582" s="143">
        <v>15174249</v>
      </c>
      <c r="Q582" s="143"/>
      <c r="R582" s="143"/>
      <c r="S582" s="143">
        <v>15174249</v>
      </c>
      <c r="U582" s="143">
        <v>9789663</v>
      </c>
      <c r="V582" s="143"/>
      <c r="W582" s="143"/>
      <c r="X582" s="143">
        <v>9789663</v>
      </c>
      <c r="Y582" s="142" t="s">
        <v>1985</v>
      </c>
      <c r="Z582" s="139" t="s">
        <v>2257</v>
      </c>
      <c r="AA582" s="139" t="s">
        <v>2259</v>
      </c>
    </row>
    <row r="583" spans="3:27" ht="24">
      <c r="C583" s="139" t="s">
        <v>2258</v>
      </c>
      <c r="D583" s="140" t="s">
        <v>2365</v>
      </c>
      <c r="F583" s="141">
        <v>29815990</v>
      </c>
      <c r="G583" s="140" t="s">
        <v>2142</v>
      </c>
      <c r="H583" s="141">
        <v>69353635</v>
      </c>
      <c r="J583" s="140" t="s">
        <v>784</v>
      </c>
      <c r="K583" s="140" t="s">
        <v>2251</v>
      </c>
      <c r="L583" s="140" t="s">
        <v>650</v>
      </c>
      <c r="M583" s="142" t="s">
        <v>1976</v>
      </c>
      <c r="N583" s="142" t="s">
        <v>2103</v>
      </c>
      <c r="O583" s="142" t="s">
        <v>2104</v>
      </c>
      <c r="P583" s="143">
        <v>24290948</v>
      </c>
      <c r="Q583" s="143"/>
      <c r="R583" s="143"/>
      <c r="S583" s="143">
        <v>24290948</v>
      </c>
      <c r="U583" s="143">
        <v>17729647</v>
      </c>
      <c r="V583" s="143"/>
      <c r="W583" s="143"/>
      <c r="X583" s="143">
        <v>17729647</v>
      </c>
      <c r="Y583" s="142" t="s">
        <v>2105</v>
      </c>
      <c r="Z583" s="139" t="s">
        <v>2144</v>
      </c>
      <c r="AA583" s="139" t="s">
        <v>2248</v>
      </c>
    </row>
    <row r="584" spans="1:27" ht="36">
      <c r="A584" s="145" t="s">
        <v>651</v>
      </c>
      <c r="B584" s="145" t="s">
        <v>2146</v>
      </c>
      <c r="C584" s="146" t="s">
        <v>2248</v>
      </c>
      <c r="D584" s="145" t="s">
        <v>2279</v>
      </c>
      <c r="F584" s="147">
        <v>26980649</v>
      </c>
      <c r="G584" s="145" t="s">
        <v>2249</v>
      </c>
      <c r="H584" s="147">
        <v>26980649</v>
      </c>
      <c r="J584" s="145" t="s">
        <v>652</v>
      </c>
      <c r="K584" s="145" t="s">
        <v>2251</v>
      </c>
      <c r="L584" s="145" t="s">
        <v>653</v>
      </c>
      <c r="M584" s="148" t="s">
        <v>1498</v>
      </c>
      <c r="N584" s="148" t="s">
        <v>2048</v>
      </c>
      <c r="O584" s="148" t="s">
        <v>1298</v>
      </c>
      <c r="P584" s="149">
        <v>10962600</v>
      </c>
      <c r="Q584" s="149">
        <v>16018049</v>
      </c>
      <c r="R584" s="149"/>
      <c r="S584" s="149">
        <v>26980649</v>
      </c>
      <c r="U584" s="149">
        <v>10962600</v>
      </c>
      <c r="V584" s="149">
        <v>16018049</v>
      </c>
      <c r="W584" s="149"/>
      <c r="X584" s="149">
        <v>26980649</v>
      </c>
      <c r="Y584" s="148" t="s">
        <v>654</v>
      </c>
      <c r="Z584" s="146" t="s">
        <v>2257</v>
      </c>
      <c r="AA584" s="146" t="s">
        <v>2126</v>
      </c>
    </row>
    <row r="585" spans="3:27" ht="24">
      <c r="C585" s="139" t="s">
        <v>2259</v>
      </c>
      <c r="D585" s="140" t="s">
        <v>2364</v>
      </c>
      <c r="F585" s="141">
        <v>435001702</v>
      </c>
      <c r="G585" s="140" t="s">
        <v>2154</v>
      </c>
      <c r="H585" s="141">
        <v>800129742</v>
      </c>
      <c r="J585" s="140" t="s">
        <v>655</v>
      </c>
      <c r="K585" s="140" t="s">
        <v>2129</v>
      </c>
      <c r="L585" s="140" t="s">
        <v>656</v>
      </c>
      <c r="M585" s="142" t="s">
        <v>657</v>
      </c>
      <c r="N585" s="142" t="s">
        <v>2263</v>
      </c>
      <c r="O585" s="142" t="s">
        <v>2124</v>
      </c>
      <c r="P585" s="143">
        <v>55383811</v>
      </c>
      <c r="Q585" s="143">
        <v>84001277</v>
      </c>
      <c r="R585" s="143">
        <v>295616614</v>
      </c>
      <c r="S585" s="143">
        <v>435001702</v>
      </c>
      <c r="U585" s="143">
        <v>55383811</v>
      </c>
      <c r="V585" s="143">
        <v>74001277</v>
      </c>
      <c r="W585" s="143"/>
      <c r="X585" s="143">
        <v>129385088</v>
      </c>
      <c r="Y585" s="142" t="s">
        <v>1020</v>
      </c>
      <c r="Z585" s="139" t="s">
        <v>2257</v>
      </c>
      <c r="AA585" s="139" t="s">
        <v>658</v>
      </c>
    </row>
    <row r="586" spans="3:27" ht="36">
      <c r="C586" s="139" t="s">
        <v>2259</v>
      </c>
      <c r="D586" s="140" t="s">
        <v>2365</v>
      </c>
      <c r="F586" s="141">
        <v>73875211</v>
      </c>
      <c r="G586" s="140" t="s">
        <v>2249</v>
      </c>
      <c r="H586" s="141">
        <v>73875211</v>
      </c>
      <c r="J586" s="140" t="s">
        <v>652</v>
      </c>
      <c r="K586" s="140" t="s">
        <v>2251</v>
      </c>
      <c r="L586" s="140" t="s">
        <v>659</v>
      </c>
      <c r="M586" s="142" t="s">
        <v>2048</v>
      </c>
      <c r="N586" s="142" t="s">
        <v>1957</v>
      </c>
      <c r="O586" s="142" t="s">
        <v>1701</v>
      </c>
      <c r="P586" s="143">
        <v>37915011</v>
      </c>
      <c r="Q586" s="143">
        <v>35960200</v>
      </c>
      <c r="R586" s="143"/>
      <c r="S586" s="143">
        <v>73875211</v>
      </c>
      <c r="U586" s="143">
        <v>37915011</v>
      </c>
      <c r="V586" s="143">
        <v>35960200</v>
      </c>
      <c r="W586" s="143"/>
      <c r="X586" s="143">
        <v>73875211</v>
      </c>
      <c r="Y586" s="142" t="s">
        <v>660</v>
      </c>
      <c r="Z586" s="139" t="s">
        <v>2266</v>
      </c>
      <c r="AA586" s="139" t="s">
        <v>1093</v>
      </c>
    </row>
    <row r="587" spans="3:27" ht="24">
      <c r="C587" s="139" t="s">
        <v>2284</v>
      </c>
      <c r="D587" s="140" t="s">
        <v>2364</v>
      </c>
      <c r="F587" s="141">
        <v>401905883</v>
      </c>
      <c r="G587" s="140" t="s">
        <v>2249</v>
      </c>
      <c r="H587" s="141">
        <v>401905883</v>
      </c>
      <c r="J587" s="140" t="s">
        <v>655</v>
      </c>
      <c r="K587" s="140" t="s">
        <v>2129</v>
      </c>
      <c r="L587" s="140" t="s">
        <v>661</v>
      </c>
      <c r="M587" s="142" t="s">
        <v>1524</v>
      </c>
      <c r="N587" s="142" t="s">
        <v>1815</v>
      </c>
      <c r="O587" s="142" t="s">
        <v>2288</v>
      </c>
      <c r="P587" s="143">
        <v>41895884</v>
      </c>
      <c r="Q587" s="143">
        <v>360009999</v>
      </c>
      <c r="R587" s="143"/>
      <c r="S587" s="143">
        <v>401905883</v>
      </c>
      <c r="U587" s="143">
        <v>41895884</v>
      </c>
      <c r="V587" s="143">
        <v>335172691.3</v>
      </c>
      <c r="W587" s="143"/>
      <c r="X587" s="143">
        <v>377068575.3</v>
      </c>
      <c r="Y587" s="142" t="s">
        <v>1807</v>
      </c>
      <c r="Z587" s="139" t="s">
        <v>2257</v>
      </c>
      <c r="AA587" s="139" t="s">
        <v>1093</v>
      </c>
    </row>
    <row r="588" spans="3:27" ht="24">
      <c r="C588" s="139" t="s">
        <v>2292</v>
      </c>
      <c r="D588" s="140" t="s">
        <v>2365</v>
      </c>
      <c r="F588" s="141">
        <v>140687413</v>
      </c>
      <c r="G588" s="140" t="s">
        <v>2249</v>
      </c>
      <c r="H588" s="141">
        <v>140687413</v>
      </c>
      <c r="J588" s="140" t="s">
        <v>662</v>
      </c>
      <c r="K588" s="140" t="s">
        <v>2251</v>
      </c>
      <c r="L588" s="140" t="s">
        <v>663</v>
      </c>
      <c r="M588" s="142" t="s">
        <v>1713</v>
      </c>
      <c r="N588" s="142" t="s">
        <v>2173</v>
      </c>
      <c r="O588" s="142" t="s">
        <v>2174</v>
      </c>
      <c r="P588" s="143">
        <v>59113829</v>
      </c>
      <c r="Q588" s="143">
        <v>81573584</v>
      </c>
      <c r="R588" s="143"/>
      <c r="S588" s="143">
        <v>140687413</v>
      </c>
      <c r="U588" s="143">
        <v>59113829</v>
      </c>
      <c r="V588" s="143">
        <v>73176937.53999999</v>
      </c>
      <c r="W588" s="143"/>
      <c r="X588" s="143">
        <v>132290766.53999999</v>
      </c>
      <c r="Y588" s="142" t="s">
        <v>1976</v>
      </c>
      <c r="Z588" s="139" t="s">
        <v>2257</v>
      </c>
      <c r="AA588" s="139" t="s">
        <v>2182</v>
      </c>
    </row>
    <row r="589" spans="3:27" ht="24">
      <c r="C589" s="139" t="s">
        <v>2120</v>
      </c>
      <c r="D589" s="140" t="s">
        <v>2279</v>
      </c>
      <c r="F589" s="141">
        <v>29539816</v>
      </c>
      <c r="G589" s="140" t="s">
        <v>2249</v>
      </c>
      <c r="H589" s="141">
        <v>29539816</v>
      </c>
      <c r="J589" s="140" t="s">
        <v>662</v>
      </c>
      <c r="K589" s="140" t="s">
        <v>2251</v>
      </c>
      <c r="L589" s="140" t="s">
        <v>664</v>
      </c>
      <c r="M589" s="142" t="s">
        <v>1043</v>
      </c>
      <c r="N589" s="142" t="s">
        <v>876</v>
      </c>
      <c r="O589" s="142" t="s">
        <v>877</v>
      </c>
      <c r="P589" s="143">
        <v>11792574</v>
      </c>
      <c r="Q589" s="143">
        <v>17747242</v>
      </c>
      <c r="R589" s="143"/>
      <c r="S589" s="143">
        <v>29539816</v>
      </c>
      <c r="U589" s="143">
        <v>11792574</v>
      </c>
      <c r="V589" s="143">
        <v>8759800.54</v>
      </c>
      <c r="W589" s="143"/>
      <c r="X589" s="143">
        <v>20552374.54</v>
      </c>
      <c r="Y589" s="142" t="s">
        <v>1848</v>
      </c>
      <c r="Z589" s="139" t="s">
        <v>2257</v>
      </c>
      <c r="AA589" s="139" t="s">
        <v>2135</v>
      </c>
    </row>
    <row r="590" spans="3:27" ht="24">
      <c r="C590" s="139" t="s">
        <v>2126</v>
      </c>
      <c r="D590" s="140" t="s">
        <v>2364</v>
      </c>
      <c r="F590" s="141">
        <v>64955789</v>
      </c>
      <c r="G590" s="140" t="s">
        <v>2127</v>
      </c>
      <c r="H590" s="141">
        <v>106257674</v>
      </c>
      <c r="J590" s="140" t="s">
        <v>665</v>
      </c>
      <c r="K590" s="140" t="s">
        <v>2076</v>
      </c>
      <c r="L590" s="140" t="s">
        <v>666</v>
      </c>
      <c r="M590" s="142" t="s">
        <v>801</v>
      </c>
      <c r="N590" s="142" t="s">
        <v>2139</v>
      </c>
      <c r="O590" s="142" t="s">
        <v>2140</v>
      </c>
      <c r="P590" s="143">
        <v>9487078</v>
      </c>
      <c r="Q590" s="143"/>
      <c r="R590" s="143"/>
      <c r="S590" s="143">
        <v>9487078</v>
      </c>
      <c r="U590" s="143">
        <v>8695935.56</v>
      </c>
      <c r="V590" s="143"/>
      <c r="W590" s="143"/>
      <c r="X590" s="143">
        <v>8695935.56</v>
      </c>
      <c r="Y590" s="142" t="s">
        <v>1455</v>
      </c>
      <c r="Z590" s="139" t="s">
        <v>2271</v>
      </c>
      <c r="AA590" s="139" t="s">
        <v>2135</v>
      </c>
    </row>
    <row r="591" spans="10:27" ht="24">
      <c r="J591" s="140" t="s">
        <v>655</v>
      </c>
      <c r="K591" s="140" t="s">
        <v>2129</v>
      </c>
      <c r="L591" s="140" t="s">
        <v>667</v>
      </c>
      <c r="M591" s="142" t="s">
        <v>668</v>
      </c>
      <c r="N591" s="142" t="s">
        <v>1827</v>
      </c>
      <c r="O591" s="142" t="s">
        <v>1828</v>
      </c>
      <c r="P591" s="143">
        <v>41666516</v>
      </c>
      <c r="Q591" s="143"/>
      <c r="R591" s="143"/>
      <c r="S591" s="143">
        <v>41666516</v>
      </c>
      <c r="U591" s="143">
        <v>35805861</v>
      </c>
      <c r="V591" s="143"/>
      <c r="W591" s="143"/>
      <c r="X591" s="143">
        <v>35805861</v>
      </c>
      <c r="Y591" s="142" t="s">
        <v>1807</v>
      </c>
      <c r="Z591" s="139" t="s">
        <v>2257</v>
      </c>
      <c r="AA591" s="139" t="s">
        <v>2259</v>
      </c>
    </row>
    <row r="592" spans="10:27" ht="36">
      <c r="J592" s="140" t="s">
        <v>669</v>
      </c>
      <c r="K592" s="140" t="s">
        <v>1665</v>
      </c>
      <c r="L592" s="140" t="s">
        <v>670</v>
      </c>
      <c r="M592" s="142" t="s">
        <v>668</v>
      </c>
      <c r="N592" s="142" t="s">
        <v>1827</v>
      </c>
      <c r="O592" s="142" t="s">
        <v>1828</v>
      </c>
      <c r="P592" s="143">
        <v>13802195</v>
      </c>
      <c r="Q592" s="143"/>
      <c r="R592" s="143"/>
      <c r="S592" s="143">
        <v>13802195</v>
      </c>
      <c r="U592" s="143">
        <v>9456741</v>
      </c>
      <c r="V592" s="143"/>
      <c r="W592" s="143"/>
      <c r="X592" s="143">
        <v>9456741</v>
      </c>
      <c r="Y592" s="142" t="s">
        <v>1314</v>
      </c>
      <c r="Z592" s="139" t="s">
        <v>2257</v>
      </c>
      <c r="AA592" s="139" t="s">
        <v>2135</v>
      </c>
    </row>
    <row r="593" spans="3:27" ht="24">
      <c r="C593" s="139" t="s">
        <v>2304</v>
      </c>
      <c r="D593" s="140" t="s">
        <v>2365</v>
      </c>
      <c r="F593" s="141">
        <v>133089526</v>
      </c>
      <c r="G593" s="140" t="s">
        <v>2127</v>
      </c>
      <c r="H593" s="141">
        <v>275741737</v>
      </c>
      <c r="J593" s="140" t="s">
        <v>662</v>
      </c>
      <c r="K593" s="140" t="s">
        <v>2251</v>
      </c>
      <c r="L593" s="140" t="s">
        <v>671</v>
      </c>
      <c r="M593" s="142" t="s">
        <v>672</v>
      </c>
      <c r="N593" s="142" t="s">
        <v>1984</v>
      </c>
      <c r="O593" s="142" t="s">
        <v>2301</v>
      </c>
      <c r="P593" s="143">
        <v>133089526</v>
      </c>
      <c r="Q593" s="143"/>
      <c r="R593" s="143"/>
      <c r="S593" s="143">
        <v>133089526</v>
      </c>
      <c r="U593" s="143">
        <v>72178615</v>
      </c>
      <c r="V593" s="143"/>
      <c r="W593" s="143"/>
      <c r="X593" s="143">
        <v>72178615</v>
      </c>
      <c r="Y593" s="142" t="s">
        <v>2050</v>
      </c>
      <c r="Z593" s="139" t="s">
        <v>2144</v>
      </c>
      <c r="AA593" s="139" t="s">
        <v>1904</v>
      </c>
    </row>
    <row r="594" spans="3:27" ht="12">
      <c r="C594" s="139" t="s">
        <v>2258</v>
      </c>
      <c r="D594" s="140" t="s">
        <v>2279</v>
      </c>
      <c r="F594" s="141">
        <v>14273642</v>
      </c>
      <c r="G594" s="140" t="s">
        <v>2142</v>
      </c>
      <c r="H594" s="141">
        <v>22560386</v>
      </c>
      <c r="J594" s="140"/>
      <c r="K594" s="140"/>
      <c r="L594" s="140"/>
      <c r="M594" s="142"/>
      <c r="N594" s="142"/>
      <c r="O594" s="142"/>
      <c r="P594" s="143"/>
      <c r="Q594" s="143"/>
      <c r="R594" s="143"/>
      <c r="S594" s="143"/>
      <c r="U594" s="143"/>
      <c r="V594" s="143"/>
      <c r="W594" s="143"/>
      <c r="X594" s="143"/>
      <c r="Y594" s="142" t="s">
        <v>2143</v>
      </c>
      <c r="Z594" s="139" t="s">
        <v>2144</v>
      </c>
      <c r="AA594" s="139"/>
    </row>
    <row r="595" spans="1:27" ht="24">
      <c r="A595" s="145" t="s">
        <v>673</v>
      </c>
      <c r="B595" s="145" t="s">
        <v>2211</v>
      </c>
      <c r="C595" s="146" t="s">
        <v>2248</v>
      </c>
      <c r="D595" s="145" t="s">
        <v>2364</v>
      </c>
      <c r="F595" s="147">
        <v>2650813</v>
      </c>
      <c r="G595" s="145" t="s">
        <v>2127</v>
      </c>
      <c r="H595" s="147">
        <v>2650813</v>
      </c>
      <c r="J595" s="145" t="s">
        <v>674</v>
      </c>
      <c r="K595" s="145" t="s">
        <v>2076</v>
      </c>
      <c r="L595" s="145" t="s">
        <v>675</v>
      </c>
      <c r="M595" s="148" t="s">
        <v>1617</v>
      </c>
      <c r="N595" s="148" t="s">
        <v>2150</v>
      </c>
      <c r="O595" s="148" t="s">
        <v>1177</v>
      </c>
      <c r="P595" s="149">
        <v>2650813</v>
      </c>
      <c r="Q595" s="149"/>
      <c r="R595" s="149"/>
      <c r="S595" s="149">
        <v>2650813</v>
      </c>
      <c r="U595" s="149">
        <v>2650813</v>
      </c>
      <c r="V595" s="149"/>
      <c r="W595" s="149"/>
      <c r="X595" s="149">
        <v>2650813</v>
      </c>
      <c r="Y595" s="148" t="s">
        <v>676</v>
      </c>
      <c r="Z595" s="146" t="s">
        <v>2144</v>
      </c>
      <c r="AA595" s="146" t="s">
        <v>2284</v>
      </c>
    </row>
    <row r="596" spans="3:27" ht="24">
      <c r="C596" s="139" t="s">
        <v>2248</v>
      </c>
      <c r="D596" s="140" t="s">
        <v>2364</v>
      </c>
      <c r="F596" s="141">
        <v>220875</v>
      </c>
      <c r="G596" s="140" t="s">
        <v>2127</v>
      </c>
      <c r="H596" s="141">
        <v>220875</v>
      </c>
      <c r="J596" s="140" t="s">
        <v>677</v>
      </c>
      <c r="K596" s="140" t="s">
        <v>2076</v>
      </c>
      <c r="L596" s="140" t="s">
        <v>678</v>
      </c>
      <c r="M596" s="142" t="s">
        <v>1617</v>
      </c>
      <c r="N596" s="142" t="s">
        <v>2150</v>
      </c>
      <c r="O596" s="142" t="s">
        <v>1177</v>
      </c>
      <c r="P596" s="143">
        <v>220875</v>
      </c>
      <c r="Q596" s="143"/>
      <c r="R596" s="143"/>
      <c r="S596" s="143">
        <v>220875</v>
      </c>
      <c r="U596" s="143">
        <v>220875</v>
      </c>
      <c r="V596" s="143"/>
      <c r="W596" s="143"/>
      <c r="X596" s="143">
        <v>220875</v>
      </c>
      <c r="Y596" s="142" t="s">
        <v>2052</v>
      </c>
      <c r="Z596" s="139" t="s">
        <v>2144</v>
      </c>
      <c r="AA596" s="139" t="s">
        <v>2120</v>
      </c>
    </row>
    <row r="597" spans="3:27" ht="24">
      <c r="C597" s="139" t="s">
        <v>2259</v>
      </c>
      <c r="D597" s="140" t="s">
        <v>2364</v>
      </c>
      <c r="F597" s="141">
        <v>68006881</v>
      </c>
      <c r="G597" s="140" t="s">
        <v>2249</v>
      </c>
      <c r="H597" s="141">
        <v>68006881</v>
      </c>
      <c r="J597" s="140" t="s">
        <v>679</v>
      </c>
      <c r="K597" s="140" t="s">
        <v>983</v>
      </c>
      <c r="L597" s="140" t="s">
        <v>680</v>
      </c>
      <c r="M597" s="142" t="s">
        <v>681</v>
      </c>
      <c r="N597" s="142" t="s">
        <v>1755</v>
      </c>
      <c r="O597" s="142" t="s">
        <v>1631</v>
      </c>
      <c r="P597" s="143">
        <v>36721807</v>
      </c>
      <c r="Q597" s="143">
        <v>31285074</v>
      </c>
      <c r="R597" s="143"/>
      <c r="S597" s="143">
        <v>68006881</v>
      </c>
      <c r="U597" s="143">
        <v>36721807</v>
      </c>
      <c r="V597" s="143">
        <v>31285074</v>
      </c>
      <c r="W597" s="143"/>
      <c r="X597" s="143">
        <v>68006881</v>
      </c>
      <c r="Y597" s="142" t="s">
        <v>880</v>
      </c>
      <c r="Z597" s="139" t="s">
        <v>2303</v>
      </c>
      <c r="AA597" s="139" t="s">
        <v>2284</v>
      </c>
    </row>
    <row r="598" spans="3:27" ht="24">
      <c r="C598" s="139" t="s">
        <v>2259</v>
      </c>
      <c r="D598" s="140" t="s">
        <v>2365</v>
      </c>
      <c r="F598" s="141">
        <v>4640447</v>
      </c>
      <c r="G598" s="140" t="s">
        <v>2249</v>
      </c>
      <c r="H598" s="141">
        <v>4640447</v>
      </c>
      <c r="J598" s="140" t="s">
        <v>679</v>
      </c>
      <c r="K598" s="140" t="s">
        <v>983</v>
      </c>
      <c r="L598" s="140" t="s">
        <v>682</v>
      </c>
      <c r="M598" s="142" t="s">
        <v>683</v>
      </c>
      <c r="N598" s="142" t="s">
        <v>1957</v>
      </c>
      <c r="O598" s="142" t="s">
        <v>2180</v>
      </c>
      <c r="P598" s="143">
        <v>4640447</v>
      </c>
      <c r="Q598" s="143"/>
      <c r="R598" s="143"/>
      <c r="S598" s="143">
        <v>4640447</v>
      </c>
      <c r="U598" s="143">
        <v>4640447</v>
      </c>
      <c r="V598" s="143"/>
      <c r="W598" s="143"/>
      <c r="X598" s="143">
        <v>4640447</v>
      </c>
      <c r="Y598" s="142" t="s">
        <v>684</v>
      </c>
      <c r="Z598" s="139" t="s">
        <v>2144</v>
      </c>
      <c r="AA598" s="139" t="s">
        <v>2259</v>
      </c>
    </row>
    <row r="599" spans="3:27" ht="24">
      <c r="C599" s="139" t="s">
        <v>2259</v>
      </c>
      <c r="D599" s="140" t="s">
        <v>2279</v>
      </c>
      <c r="F599" s="141">
        <v>3299522</v>
      </c>
      <c r="G599" s="140" t="s">
        <v>2249</v>
      </c>
      <c r="H599" s="141">
        <v>3299522</v>
      </c>
      <c r="J599" s="140" t="s">
        <v>679</v>
      </c>
      <c r="K599" s="140" t="s">
        <v>983</v>
      </c>
      <c r="L599" s="140" t="s">
        <v>685</v>
      </c>
      <c r="M599" s="142" t="s">
        <v>683</v>
      </c>
      <c r="N599" s="142" t="s">
        <v>1778</v>
      </c>
      <c r="O599" s="142" t="s">
        <v>1742</v>
      </c>
      <c r="P599" s="143">
        <v>3299522</v>
      </c>
      <c r="Q599" s="143"/>
      <c r="R599" s="143"/>
      <c r="S599" s="143">
        <v>3299522</v>
      </c>
      <c r="U599" s="143">
        <v>3299522</v>
      </c>
      <c r="V599" s="143"/>
      <c r="W599" s="143"/>
      <c r="X599" s="143">
        <v>3299522</v>
      </c>
      <c r="Y599" s="142" t="s">
        <v>1737</v>
      </c>
      <c r="Z599" s="139" t="s">
        <v>2303</v>
      </c>
      <c r="AA599" s="139" t="s">
        <v>2135</v>
      </c>
    </row>
    <row r="600" spans="3:27" ht="24">
      <c r="C600" s="139" t="s">
        <v>2284</v>
      </c>
      <c r="D600" s="140" t="s">
        <v>2365</v>
      </c>
      <c r="F600" s="141">
        <v>162173085</v>
      </c>
      <c r="G600" s="140" t="s">
        <v>2249</v>
      </c>
      <c r="H600" s="141">
        <v>162173085</v>
      </c>
      <c r="J600" s="140" t="s">
        <v>679</v>
      </c>
      <c r="K600" s="140" t="s">
        <v>983</v>
      </c>
      <c r="L600" s="140" t="s">
        <v>686</v>
      </c>
      <c r="M600" s="142" t="s">
        <v>687</v>
      </c>
      <c r="N600" s="142" t="s">
        <v>688</v>
      </c>
      <c r="O600" s="142" t="s">
        <v>2192</v>
      </c>
      <c r="P600" s="143">
        <v>81749756</v>
      </c>
      <c r="Q600" s="143">
        <v>80423329</v>
      </c>
      <c r="R600" s="143"/>
      <c r="S600" s="143">
        <v>162173085</v>
      </c>
      <c r="U600" s="143">
        <v>81749756</v>
      </c>
      <c r="V600" s="143">
        <v>20785400.519999996</v>
      </c>
      <c r="W600" s="143"/>
      <c r="X600" s="143">
        <v>102535156.52</v>
      </c>
      <c r="Y600" s="142" t="s">
        <v>1560</v>
      </c>
      <c r="Z600" s="139" t="s">
        <v>2303</v>
      </c>
      <c r="AA600" s="139" t="s">
        <v>2292</v>
      </c>
    </row>
    <row r="601" spans="3:27" ht="24">
      <c r="C601" s="139" t="s">
        <v>2292</v>
      </c>
      <c r="D601" s="140" t="s">
        <v>2279</v>
      </c>
      <c r="F601" s="141">
        <v>13499895</v>
      </c>
      <c r="G601" s="140" t="s">
        <v>2249</v>
      </c>
      <c r="H601" s="141">
        <v>13499895</v>
      </c>
      <c r="J601" s="140" t="s">
        <v>689</v>
      </c>
      <c r="K601" s="140" t="s">
        <v>983</v>
      </c>
      <c r="L601" s="140" t="s">
        <v>690</v>
      </c>
      <c r="M601" s="142" t="s">
        <v>691</v>
      </c>
      <c r="N601" s="142" t="s">
        <v>1594</v>
      </c>
      <c r="O601" s="142" t="s">
        <v>2096</v>
      </c>
      <c r="P601" s="143">
        <v>7912684</v>
      </c>
      <c r="Q601" s="143">
        <v>5587211</v>
      </c>
      <c r="R601" s="143"/>
      <c r="S601" s="143">
        <v>13499895</v>
      </c>
      <c r="U601" s="143">
        <v>5170662</v>
      </c>
      <c r="V601" s="143"/>
      <c r="W601" s="143"/>
      <c r="X601" s="143">
        <v>5170662</v>
      </c>
      <c r="Y601" s="142" t="s">
        <v>1025</v>
      </c>
      <c r="Z601" s="139" t="s">
        <v>2144</v>
      </c>
      <c r="AA601" s="139" t="s">
        <v>2074</v>
      </c>
    </row>
    <row r="602" spans="3:27" ht="24">
      <c r="C602" s="139" t="s">
        <v>2120</v>
      </c>
      <c r="D602" s="140" t="s">
        <v>2279</v>
      </c>
      <c r="F602" s="141">
        <v>7650960</v>
      </c>
      <c r="G602" s="140" t="s">
        <v>2060</v>
      </c>
      <c r="H602" s="141">
        <v>7650960</v>
      </c>
      <c r="J602" s="140" t="s">
        <v>679</v>
      </c>
      <c r="K602" s="140" t="s">
        <v>983</v>
      </c>
      <c r="L602" s="140" t="s">
        <v>692</v>
      </c>
      <c r="M602" s="142" t="s">
        <v>2122</v>
      </c>
      <c r="N602" s="142" t="s">
        <v>1681</v>
      </c>
      <c r="O602" s="142" t="s">
        <v>2166</v>
      </c>
      <c r="P602" s="143">
        <v>4206357</v>
      </c>
      <c r="Q602" s="143"/>
      <c r="R602" s="143"/>
      <c r="S602" s="143">
        <v>4206357</v>
      </c>
      <c r="U602" s="143">
        <v>2961806</v>
      </c>
      <c r="V602" s="143"/>
      <c r="W602" s="143"/>
      <c r="X602" s="143">
        <v>2961806</v>
      </c>
      <c r="Y602" s="142" t="s">
        <v>1367</v>
      </c>
      <c r="Z602" s="139" t="s">
        <v>2257</v>
      </c>
      <c r="AA602" s="139" t="s">
        <v>2074</v>
      </c>
    </row>
    <row r="603" spans="3:27" ht="24">
      <c r="C603" s="139" t="s">
        <v>2126</v>
      </c>
      <c r="D603" s="140" t="s">
        <v>2364</v>
      </c>
      <c r="F603" s="141">
        <v>46663495</v>
      </c>
      <c r="G603" s="140" t="s">
        <v>2127</v>
      </c>
      <c r="H603" s="141">
        <v>130539253</v>
      </c>
      <c r="J603" s="140" t="s">
        <v>689</v>
      </c>
      <c r="K603" s="140" t="s">
        <v>983</v>
      </c>
      <c r="L603" s="140" t="s">
        <v>693</v>
      </c>
      <c r="M603" s="142" t="s">
        <v>668</v>
      </c>
      <c r="N603" s="142" t="s">
        <v>1805</v>
      </c>
      <c r="O603" s="142" t="s">
        <v>694</v>
      </c>
      <c r="P603" s="143">
        <v>30655749</v>
      </c>
      <c r="Q603" s="143"/>
      <c r="R603" s="143"/>
      <c r="S603" s="143">
        <v>30655749</v>
      </c>
      <c r="U603" s="143">
        <v>30146906</v>
      </c>
      <c r="V603" s="143"/>
      <c r="W603" s="143"/>
      <c r="X603" s="143">
        <v>30146906</v>
      </c>
      <c r="Y603" s="142" t="s">
        <v>1455</v>
      </c>
      <c r="Z603" s="139" t="s">
        <v>2257</v>
      </c>
      <c r="AA603" s="139" t="s">
        <v>2259</v>
      </c>
    </row>
    <row r="604" spans="10:27" ht="24">
      <c r="J604" s="140" t="s">
        <v>695</v>
      </c>
      <c r="K604" s="140" t="s">
        <v>2076</v>
      </c>
      <c r="L604" s="140" t="s">
        <v>696</v>
      </c>
      <c r="M604" s="142" t="s">
        <v>697</v>
      </c>
      <c r="N604" s="142" t="s">
        <v>2139</v>
      </c>
      <c r="O604" s="142" t="s">
        <v>2140</v>
      </c>
      <c r="P604" s="143">
        <v>16007746</v>
      </c>
      <c r="Q604" s="143"/>
      <c r="R604" s="143"/>
      <c r="S604" s="143">
        <v>16007746</v>
      </c>
      <c r="U604" s="143">
        <v>4735494</v>
      </c>
      <c r="V604" s="143"/>
      <c r="W604" s="143"/>
      <c r="X604" s="143">
        <v>4735494</v>
      </c>
      <c r="Y604" s="142" t="s">
        <v>698</v>
      </c>
      <c r="Z604" s="139" t="s">
        <v>2144</v>
      </c>
      <c r="AA604" s="139" t="s">
        <v>2248</v>
      </c>
    </row>
    <row r="605" spans="3:27" ht="12">
      <c r="C605" s="139" t="s">
        <v>2258</v>
      </c>
      <c r="D605" s="140" t="s">
        <v>2279</v>
      </c>
      <c r="F605" s="141">
        <v>23682114</v>
      </c>
      <c r="G605" s="140" t="s">
        <v>1863</v>
      </c>
      <c r="H605" s="141">
        <v>50661608</v>
      </c>
      <c r="J605" s="140"/>
      <c r="K605" s="140"/>
      <c r="L605" s="140"/>
      <c r="M605" s="142"/>
      <c r="N605" s="142"/>
      <c r="O605" s="142"/>
      <c r="P605" s="143"/>
      <c r="Q605" s="143"/>
      <c r="R605" s="143"/>
      <c r="S605" s="143"/>
      <c r="U605" s="143"/>
      <c r="V605" s="143"/>
      <c r="W605" s="143"/>
      <c r="X605" s="143"/>
      <c r="Y605" s="142" t="s">
        <v>2143</v>
      </c>
      <c r="Z605" s="139" t="s">
        <v>2144</v>
      </c>
      <c r="AA605" s="139"/>
    </row>
    <row r="606" spans="1:27" ht="24">
      <c r="A606" s="145" t="s">
        <v>699</v>
      </c>
      <c r="B606" s="145" t="s">
        <v>2211</v>
      </c>
      <c r="C606" s="146" t="s">
        <v>2248</v>
      </c>
      <c r="D606" s="145" t="s">
        <v>2365</v>
      </c>
      <c r="F606" s="147">
        <v>2000063</v>
      </c>
      <c r="G606" s="145" t="s">
        <v>2249</v>
      </c>
      <c r="H606" s="147">
        <v>2000063</v>
      </c>
      <c r="J606" s="145" t="s">
        <v>1800</v>
      </c>
      <c r="K606" s="145" t="s">
        <v>2076</v>
      </c>
      <c r="L606" s="145" t="s">
        <v>700</v>
      </c>
      <c r="M606" s="148" t="s">
        <v>1947</v>
      </c>
      <c r="N606" s="148" t="s">
        <v>1668</v>
      </c>
      <c r="O606" s="148" t="s">
        <v>848</v>
      </c>
      <c r="P606" s="149">
        <v>1750299</v>
      </c>
      <c r="Q606" s="149">
        <v>249764</v>
      </c>
      <c r="R606" s="149"/>
      <c r="S606" s="149">
        <v>2000063</v>
      </c>
      <c r="U606" s="149">
        <v>1750299</v>
      </c>
      <c r="V606" s="149">
        <v>122064</v>
      </c>
      <c r="W606" s="149"/>
      <c r="X606" s="149">
        <v>1872363</v>
      </c>
      <c r="Y606" s="148" t="s">
        <v>701</v>
      </c>
      <c r="Z606" s="146" t="s">
        <v>2144</v>
      </c>
      <c r="AA606" s="146" t="s">
        <v>2120</v>
      </c>
    </row>
    <row r="607" spans="3:27" ht="24">
      <c r="C607" s="139" t="s">
        <v>2259</v>
      </c>
      <c r="D607" s="140" t="s">
        <v>2364</v>
      </c>
      <c r="F607" s="141">
        <v>1439777.96</v>
      </c>
      <c r="G607" s="140" t="s">
        <v>2249</v>
      </c>
      <c r="H607" s="141">
        <v>1439777.96</v>
      </c>
      <c r="J607" s="140" t="s">
        <v>702</v>
      </c>
      <c r="K607" s="140" t="s">
        <v>2076</v>
      </c>
      <c r="L607" s="140" t="s">
        <v>703</v>
      </c>
      <c r="M607" s="142" t="s">
        <v>704</v>
      </c>
      <c r="N607" s="142" t="s">
        <v>1778</v>
      </c>
      <c r="O607" s="142" t="s">
        <v>1410</v>
      </c>
      <c r="P607" s="143">
        <v>747199</v>
      </c>
      <c r="Q607" s="143">
        <v>692578.96</v>
      </c>
      <c r="R607" s="143"/>
      <c r="S607" s="143">
        <v>1439777.96</v>
      </c>
      <c r="U607" s="143">
        <v>747199</v>
      </c>
      <c r="V607" s="143">
        <v>692578.96</v>
      </c>
      <c r="W607" s="143"/>
      <c r="X607" s="143">
        <v>1439777.96</v>
      </c>
      <c r="Y607" s="142" t="s">
        <v>705</v>
      </c>
      <c r="Z607" s="139" t="s">
        <v>2257</v>
      </c>
      <c r="AA607" s="139" t="s">
        <v>1879</v>
      </c>
    </row>
    <row r="608" spans="3:27" ht="24">
      <c r="C608" s="139" t="s">
        <v>2259</v>
      </c>
      <c r="D608" s="140" t="s">
        <v>2364</v>
      </c>
      <c r="F608" s="141">
        <v>5024116</v>
      </c>
      <c r="G608" s="140" t="s">
        <v>2249</v>
      </c>
      <c r="H608" s="141">
        <v>5024116</v>
      </c>
      <c r="J608" s="140" t="s">
        <v>1800</v>
      </c>
      <c r="K608" s="140" t="s">
        <v>2076</v>
      </c>
      <c r="L608" s="140" t="s">
        <v>706</v>
      </c>
      <c r="M608" s="142" t="s">
        <v>704</v>
      </c>
      <c r="N608" s="142" t="s">
        <v>1948</v>
      </c>
      <c r="O608" s="142" t="s">
        <v>1618</v>
      </c>
      <c r="P608" s="143">
        <v>3032048</v>
      </c>
      <c r="Q608" s="143">
        <v>1992068</v>
      </c>
      <c r="R608" s="143"/>
      <c r="S608" s="143">
        <v>5024116</v>
      </c>
      <c r="U608" s="143">
        <v>3032048</v>
      </c>
      <c r="V608" s="143">
        <v>1960080</v>
      </c>
      <c r="W608" s="143"/>
      <c r="X608" s="143">
        <v>4992128</v>
      </c>
      <c r="Y608" s="142" t="s">
        <v>796</v>
      </c>
      <c r="Z608" s="139" t="s">
        <v>2282</v>
      </c>
      <c r="AA608" s="139" t="s">
        <v>2120</v>
      </c>
    </row>
    <row r="609" spans="3:27" ht="24">
      <c r="C609" s="139" t="s">
        <v>2135</v>
      </c>
      <c r="D609" s="140" t="s">
        <v>2364</v>
      </c>
      <c r="F609" s="141">
        <v>14488982</v>
      </c>
      <c r="G609" s="140" t="s">
        <v>2249</v>
      </c>
      <c r="H609" s="141">
        <v>14488982</v>
      </c>
      <c r="J609" s="140" t="s">
        <v>707</v>
      </c>
      <c r="K609" s="140" t="s">
        <v>2129</v>
      </c>
      <c r="L609" s="140" t="s">
        <v>708</v>
      </c>
      <c r="M609" s="142" t="s">
        <v>1602</v>
      </c>
      <c r="N609" s="142" t="s">
        <v>1814</v>
      </c>
      <c r="O609" s="142" t="s">
        <v>1379</v>
      </c>
      <c r="P609" s="143">
        <v>13415118</v>
      </c>
      <c r="Q609" s="143">
        <v>1073864</v>
      </c>
      <c r="R609" s="143"/>
      <c r="S609" s="143">
        <v>14488982</v>
      </c>
      <c r="U609" s="143">
        <v>13415118</v>
      </c>
      <c r="V609" s="143">
        <v>904993.3599999994</v>
      </c>
      <c r="W609" s="143"/>
      <c r="X609" s="143">
        <v>14320111.36</v>
      </c>
      <c r="Y609" s="142" t="s">
        <v>1587</v>
      </c>
      <c r="Z609" s="139" t="s">
        <v>2266</v>
      </c>
      <c r="AA609" s="139" t="s">
        <v>2304</v>
      </c>
    </row>
    <row r="610" spans="3:27" ht="24">
      <c r="C610" s="139" t="s">
        <v>2135</v>
      </c>
      <c r="D610" s="140" t="s">
        <v>2365</v>
      </c>
      <c r="F610" s="141">
        <v>10035054</v>
      </c>
      <c r="G610" s="140" t="s">
        <v>2249</v>
      </c>
      <c r="H610" s="141">
        <v>10035054</v>
      </c>
      <c r="J610" s="140" t="s">
        <v>709</v>
      </c>
      <c r="K610" s="140" t="s">
        <v>2251</v>
      </c>
      <c r="L610" s="140" t="s">
        <v>710</v>
      </c>
      <c r="M610" s="142" t="s">
        <v>1602</v>
      </c>
      <c r="N610" s="142" t="s">
        <v>1814</v>
      </c>
      <c r="O610" s="142" t="s">
        <v>1229</v>
      </c>
      <c r="P610" s="143">
        <v>5232448</v>
      </c>
      <c r="Q610" s="143">
        <v>4802606</v>
      </c>
      <c r="R610" s="143"/>
      <c r="S610" s="143">
        <v>10035054</v>
      </c>
      <c r="U610" s="143">
        <v>5232448</v>
      </c>
      <c r="V610" s="143">
        <v>4769973</v>
      </c>
      <c r="W610" s="143"/>
      <c r="X610" s="143">
        <v>10002421</v>
      </c>
      <c r="Y610" s="142" t="s">
        <v>1540</v>
      </c>
      <c r="Z610" s="139" t="s">
        <v>2257</v>
      </c>
      <c r="AA610" s="139" t="s">
        <v>2258</v>
      </c>
    </row>
    <row r="611" spans="3:27" ht="24">
      <c r="C611" s="139" t="s">
        <v>2284</v>
      </c>
      <c r="D611" s="140" t="s">
        <v>2365</v>
      </c>
      <c r="F611" s="141">
        <v>74939490</v>
      </c>
      <c r="G611" s="140" t="s">
        <v>2268</v>
      </c>
      <c r="H611" s="141">
        <v>112218241</v>
      </c>
      <c r="J611" s="140" t="s">
        <v>709</v>
      </c>
      <c r="K611" s="140" t="s">
        <v>2251</v>
      </c>
      <c r="L611" s="140" t="s">
        <v>711</v>
      </c>
      <c r="M611" s="142" t="s">
        <v>712</v>
      </c>
      <c r="N611" s="142" t="s">
        <v>2053</v>
      </c>
      <c r="O611" s="142" t="s">
        <v>2180</v>
      </c>
      <c r="P611" s="143">
        <v>10042388</v>
      </c>
      <c r="Q611" s="143">
        <v>11638658</v>
      </c>
      <c r="R611" s="143"/>
      <c r="S611" s="143">
        <v>21681046</v>
      </c>
      <c r="U611" s="143">
        <v>10042388</v>
      </c>
      <c r="V611" s="143">
        <v>11404267.09</v>
      </c>
      <c r="W611" s="143"/>
      <c r="X611" s="143">
        <v>21446655.09</v>
      </c>
      <c r="Y611" s="142" t="s">
        <v>1796</v>
      </c>
      <c r="Z611" s="139" t="s">
        <v>2282</v>
      </c>
      <c r="AA611" s="139" t="s">
        <v>2292</v>
      </c>
    </row>
    <row r="612" spans="10:27" ht="24">
      <c r="J612" s="140" t="s">
        <v>1800</v>
      </c>
      <c r="K612" s="140" t="s">
        <v>2076</v>
      </c>
      <c r="L612" s="140" t="s">
        <v>713</v>
      </c>
      <c r="M612" s="142" t="s">
        <v>712</v>
      </c>
      <c r="N612" s="142" t="s">
        <v>1815</v>
      </c>
      <c r="O612" s="142" t="s">
        <v>2116</v>
      </c>
      <c r="P612" s="143">
        <v>11674138</v>
      </c>
      <c r="Q612" s="143">
        <v>7785522</v>
      </c>
      <c r="R612" s="143">
        <v>28048167</v>
      </c>
      <c r="S612" s="143">
        <v>47507827</v>
      </c>
      <c r="U612" s="143">
        <v>11674138</v>
      </c>
      <c r="V612" s="143">
        <v>7785522</v>
      </c>
      <c r="W612" s="143">
        <v>20910479.64</v>
      </c>
      <c r="X612" s="143">
        <v>40370139.64</v>
      </c>
      <c r="Y612" s="142" t="s">
        <v>1999</v>
      </c>
      <c r="Z612" s="139" t="s">
        <v>1398</v>
      </c>
      <c r="AA612" s="139" t="s">
        <v>2000</v>
      </c>
    </row>
    <row r="613" spans="3:27" ht="24">
      <c r="C613" s="139" t="s">
        <v>2284</v>
      </c>
      <c r="D613" s="140" t="s">
        <v>2279</v>
      </c>
      <c r="F613" s="141">
        <v>8323396</v>
      </c>
      <c r="G613" s="140" t="s">
        <v>2249</v>
      </c>
      <c r="H613" s="141">
        <v>8323396</v>
      </c>
      <c r="J613" s="140" t="s">
        <v>707</v>
      </c>
      <c r="K613" s="140" t="s">
        <v>2129</v>
      </c>
      <c r="L613" s="140" t="s">
        <v>714</v>
      </c>
      <c r="M613" s="142" t="s">
        <v>715</v>
      </c>
      <c r="N613" s="142" t="s">
        <v>1211</v>
      </c>
      <c r="O613" s="142" t="s">
        <v>1379</v>
      </c>
      <c r="P613" s="143">
        <v>3982018</v>
      </c>
      <c r="Q613" s="143">
        <v>4341378</v>
      </c>
      <c r="R613" s="143"/>
      <c r="S613" s="143">
        <v>8323396</v>
      </c>
      <c r="U613" s="143">
        <v>3982018</v>
      </c>
      <c r="V613" s="143">
        <v>3964670.91</v>
      </c>
      <c r="W613" s="143"/>
      <c r="X613" s="143">
        <v>7946688.91</v>
      </c>
      <c r="Y613" s="142" t="s">
        <v>1540</v>
      </c>
      <c r="Z613" s="139" t="s">
        <v>2266</v>
      </c>
      <c r="AA613" s="139" t="s">
        <v>2258</v>
      </c>
    </row>
    <row r="614" spans="3:27" ht="24">
      <c r="C614" s="139" t="s">
        <v>2126</v>
      </c>
      <c r="D614" s="140" t="s">
        <v>2365</v>
      </c>
      <c r="F614" s="141">
        <v>25754866</v>
      </c>
      <c r="G614" s="140" t="s">
        <v>2127</v>
      </c>
      <c r="H614" s="141">
        <v>69199450</v>
      </c>
      <c r="J614" s="140" t="s">
        <v>709</v>
      </c>
      <c r="K614" s="140" t="s">
        <v>2251</v>
      </c>
      <c r="L614" s="140" t="s">
        <v>716</v>
      </c>
      <c r="M614" s="142" t="s">
        <v>1265</v>
      </c>
      <c r="N614" s="142" t="s">
        <v>2195</v>
      </c>
      <c r="O614" s="142" t="s">
        <v>2196</v>
      </c>
      <c r="P614" s="143">
        <v>19533862</v>
      </c>
      <c r="Q614" s="143"/>
      <c r="R614" s="143"/>
      <c r="S614" s="143">
        <v>19533862</v>
      </c>
      <c r="U614" s="143">
        <v>12559548.64</v>
      </c>
      <c r="V614" s="143"/>
      <c r="W614" s="143"/>
      <c r="X614" s="143">
        <v>12559548.64</v>
      </c>
      <c r="Y614" s="142" t="s">
        <v>2188</v>
      </c>
      <c r="Z614" s="139" t="s">
        <v>2303</v>
      </c>
      <c r="AA614" s="139" t="s">
        <v>2259</v>
      </c>
    </row>
    <row r="615" spans="10:27" ht="24">
      <c r="J615" s="140" t="s">
        <v>1800</v>
      </c>
      <c r="K615" s="140" t="s">
        <v>2076</v>
      </c>
      <c r="L615" s="140" t="s">
        <v>717</v>
      </c>
      <c r="M615" s="142" t="s">
        <v>1219</v>
      </c>
      <c r="N615" s="142" t="s">
        <v>2132</v>
      </c>
      <c r="O615" s="142" t="s">
        <v>2133</v>
      </c>
      <c r="P615" s="143">
        <v>6221004</v>
      </c>
      <c r="Q615" s="143"/>
      <c r="R615" s="143"/>
      <c r="S615" s="143">
        <v>6221004</v>
      </c>
      <c r="U615" s="143">
        <v>6024798.76</v>
      </c>
      <c r="V615" s="143"/>
      <c r="W615" s="143"/>
      <c r="X615" s="143">
        <v>6024798.76</v>
      </c>
      <c r="Y615" s="142" t="s">
        <v>1695</v>
      </c>
      <c r="Z615" s="139" t="s">
        <v>2257</v>
      </c>
      <c r="AA615" s="139" t="s">
        <v>2259</v>
      </c>
    </row>
    <row r="616" spans="3:27" ht="24">
      <c r="C616" s="139" t="s">
        <v>2304</v>
      </c>
      <c r="D616" s="140" t="s">
        <v>2364</v>
      </c>
      <c r="F616" s="141">
        <v>9799118</v>
      </c>
      <c r="G616" s="140" t="s">
        <v>2127</v>
      </c>
      <c r="H616" s="141">
        <v>31237416</v>
      </c>
      <c r="J616" s="140" t="s">
        <v>707</v>
      </c>
      <c r="K616" s="140" t="s">
        <v>2129</v>
      </c>
      <c r="L616" s="140" t="s">
        <v>718</v>
      </c>
      <c r="M616" s="142" t="s">
        <v>719</v>
      </c>
      <c r="N616" s="142" t="s">
        <v>2200</v>
      </c>
      <c r="O616" s="142" t="s">
        <v>2296</v>
      </c>
      <c r="P616" s="143">
        <v>5764749</v>
      </c>
      <c r="Q616" s="143"/>
      <c r="R616" s="143"/>
      <c r="S616" s="143">
        <v>5764749</v>
      </c>
      <c r="U616" s="143">
        <v>2999492</v>
      </c>
      <c r="V616" s="143"/>
      <c r="W616" s="143"/>
      <c r="X616" s="143">
        <v>2999492</v>
      </c>
      <c r="Y616" s="142" t="s">
        <v>1985</v>
      </c>
      <c r="Z616" s="139" t="s">
        <v>2303</v>
      </c>
      <c r="AA616" s="139" t="s">
        <v>2259</v>
      </c>
    </row>
    <row r="617" spans="10:27" ht="24">
      <c r="J617" s="140" t="s">
        <v>1800</v>
      </c>
      <c r="K617" s="140" t="s">
        <v>2076</v>
      </c>
      <c r="L617" s="140" t="s">
        <v>561</v>
      </c>
      <c r="M617" s="142" t="s">
        <v>2188</v>
      </c>
      <c r="N617" s="142" t="s">
        <v>1984</v>
      </c>
      <c r="O617" s="142" t="s">
        <v>2301</v>
      </c>
      <c r="P617" s="143">
        <v>4034369</v>
      </c>
      <c r="Q617" s="143"/>
      <c r="R617" s="143"/>
      <c r="S617" s="143">
        <v>4034369</v>
      </c>
      <c r="U617" s="143">
        <v>1565715</v>
      </c>
      <c r="V617" s="143"/>
      <c r="W617" s="143"/>
      <c r="X617" s="143">
        <v>1565715</v>
      </c>
      <c r="Y617" s="142" t="s">
        <v>1048</v>
      </c>
      <c r="Z617" s="139" t="s">
        <v>2144</v>
      </c>
      <c r="AA617" s="139" t="s">
        <v>2248</v>
      </c>
    </row>
    <row r="618" spans="3:27" ht="12">
      <c r="C618" s="139" t="s">
        <v>2304</v>
      </c>
      <c r="D618" s="140" t="s">
        <v>2279</v>
      </c>
      <c r="F618" s="141">
        <v>8088328</v>
      </c>
      <c r="G618" s="140" t="s">
        <v>2268</v>
      </c>
      <c r="H618" s="141">
        <v>21580191</v>
      </c>
      <c r="J618" s="140" t="s">
        <v>562</v>
      </c>
      <c r="K618" s="140" t="s">
        <v>2129</v>
      </c>
      <c r="L618" s="140" t="s">
        <v>563</v>
      </c>
      <c r="M618" s="142" t="s">
        <v>1425</v>
      </c>
      <c r="N618" s="142" t="s">
        <v>1934</v>
      </c>
      <c r="O618" s="142" t="s">
        <v>1935</v>
      </c>
      <c r="P618" s="143">
        <v>5001497</v>
      </c>
      <c r="Q618" s="143"/>
      <c r="R618" s="143"/>
      <c r="S618" s="143">
        <v>5001497</v>
      </c>
      <c r="U618" s="143">
        <v>1631430.1099999999</v>
      </c>
      <c r="V618" s="143"/>
      <c r="W618" s="143"/>
      <c r="X618" s="143">
        <v>1631430.1099999999</v>
      </c>
      <c r="Y618" s="142" t="s">
        <v>2203</v>
      </c>
      <c r="Z618" s="139" t="s">
        <v>2144</v>
      </c>
      <c r="AA618" s="139" t="s">
        <v>1696</v>
      </c>
    </row>
    <row r="619" spans="10:27" ht="24">
      <c r="J619" s="140" t="s">
        <v>702</v>
      </c>
      <c r="K619" s="140" t="s">
        <v>2076</v>
      </c>
      <c r="L619" s="140" t="s">
        <v>564</v>
      </c>
      <c r="M619" s="142" t="s">
        <v>2102</v>
      </c>
      <c r="N619" s="142" t="s">
        <v>2204</v>
      </c>
      <c r="O619" s="142" t="s">
        <v>2192</v>
      </c>
      <c r="P619" s="143">
        <v>3026585</v>
      </c>
      <c r="Q619" s="143"/>
      <c r="R619" s="143"/>
      <c r="S619" s="143">
        <v>3026585</v>
      </c>
      <c r="U619" s="143">
        <v>1429622</v>
      </c>
      <c r="V619" s="143"/>
      <c r="W619" s="143"/>
      <c r="X619" s="143">
        <v>1429622</v>
      </c>
      <c r="Y619" s="142" t="s">
        <v>1717</v>
      </c>
      <c r="Z619" s="139" t="s">
        <v>2144</v>
      </c>
      <c r="AA619" s="139" t="s">
        <v>2248</v>
      </c>
    </row>
    <row r="620" spans="3:27" ht="36">
      <c r="C620" s="139" t="s">
        <v>814</v>
      </c>
      <c r="D620" s="140" t="s">
        <v>2365</v>
      </c>
      <c r="F620" s="141">
        <v>81015431</v>
      </c>
      <c r="G620" s="140" t="s">
        <v>2142</v>
      </c>
      <c r="H620" s="141">
        <v>126799502</v>
      </c>
      <c r="J620" s="140" t="s">
        <v>565</v>
      </c>
      <c r="K620" s="140" t="s">
        <v>2129</v>
      </c>
      <c r="L620" s="140" t="s">
        <v>566</v>
      </c>
      <c r="M620" s="142" t="s">
        <v>2278</v>
      </c>
      <c r="N620" s="142" t="s">
        <v>2209</v>
      </c>
      <c r="O620" s="142" t="s">
        <v>2192</v>
      </c>
      <c r="P620" s="143">
        <v>1531575</v>
      </c>
      <c r="Q620" s="143"/>
      <c r="R620" s="143"/>
      <c r="S620" s="143">
        <v>1531575</v>
      </c>
      <c r="U620" s="143">
        <v>1106951</v>
      </c>
      <c r="V620" s="143"/>
      <c r="W620" s="143"/>
      <c r="X620" s="143">
        <v>1106951</v>
      </c>
      <c r="Y620" s="142" t="s">
        <v>2197</v>
      </c>
      <c r="Z620" s="139" t="s">
        <v>2144</v>
      </c>
      <c r="AA620" s="139" t="s">
        <v>2248</v>
      </c>
    </row>
    <row r="621" spans="1:27" ht="12">
      <c r="A621" s="145" t="s">
        <v>567</v>
      </c>
      <c r="B621" s="145" t="s">
        <v>2211</v>
      </c>
      <c r="C621" s="146" t="s">
        <v>2304</v>
      </c>
      <c r="D621" s="145" t="s">
        <v>2364</v>
      </c>
      <c r="F621" s="147">
        <v>4823129.078399999</v>
      </c>
      <c r="G621" s="145" t="s">
        <v>2127</v>
      </c>
      <c r="H621" s="147">
        <v>9829377.146399999</v>
      </c>
      <c r="J621" s="145" t="s">
        <v>568</v>
      </c>
      <c r="K621" s="145" t="s">
        <v>2251</v>
      </c>
      <c r="L621" s="145" t="s">
        <v>569</v>
      </c>
      <c r="M621" s="148" t="s">
        <v>570</v>
      </c>
      <c r="N621" s="148" t="s">
        <v>1347</v>
      </c>
      <c r="O621" s="148" t="s">
        <v>1348</v>
      </c>
      <c r="P621" s="149">
        <v>2941715.0807999996</v>
      </c>
      <c r="Q621" s="149"/>
      <c r="R621" s="149"/>
      <c r="S621" s="149">
        <v>2941715.0807999996</v>
      </c>
      <c r="U621" s="149">
        <v>1177863.66</v>
      </c>
      <c r="V621" s="149"/>
      <c r="W621" s="149"/>
      <c r="X621" s="149">
        <v>1177863.66</v>
      </c>
      <c r="Y621" s="148" t="s">
        <v>648</v>
      </c>
      <c r="Z621" s="146" t="s">
        <v>2144</v>
      </c>
      <c r="AA621" s="146" t="s">
        <v>1904</v>
      </c>
    </row>
    <row r="622" spans="10:27" ht="24">
      <c r="J622" s="140" t="s">
        <v>571</v>
      </c>
      <c r="K622" s="140" t="s">
        <v>2076</v>
      </c>
      <c r="L622" s="140" t="s">
        <v>572</v>
      </c>
      <c r="M622" s="142" t="s">
        <v>570</v>
      </c>
      <c r="N622" s="142" t="s">
        <v>2087</v>
      </c>
      <c r="O622" s="142" t="s">
        <v>2156</v>
      </c>
      <c r="P622" s="143">
        <v>1881413.9976</v>
      </c>
      <c r="Q622" s="143"/>
      <c r="R622" s="143"/>
      <c r="S622" s="143">
        <v>1881413.9976</v>
      </c>
      <c r="U622" s="143">
        <v>823475.16</v>
      </c>
      <c r="V622" s="143"/>
      <c r="W622" s="143"/>
      <c r="X622" s="143">
        <v>823475.16</v>
      </c>
      <c r="Y622" s="142" t="s">
        <v>1794</v>
      </c>
      <c r="Z622" s="139" t="s">
        <v>2144</v>
      </c>
      <c r="AA622" s="139" t="s">
        <v>2248</v>
      </c>
    </row>
    <row r="623" spans="1:27" ht="24">
      <c r="A623" s="145" t="s">
        <v>573</v>
      </c>
      <c r="B623" s="145" t="s">
        <v>2211</v>
      </c>
      <c r="C623" s="146" t="s">
        <v>2248</v>
      </c>
      <c r="D623" s="145" t="s">
        <v>2367</v>
      </c>
      <c r="F623" s="147">
        <v>14641046</v>
      </c>
      <c r="G623" s="145" t="s">
        <v>2249</v>
      </c>
      <c r="H623" s="147">
        <v>14641046</v>
      </c>
      <c r="J623" s="145" t="s">
        <v>574</v>
      </c>
      <c r="K623" s="145" t="s">
        <v>2251</v>
      </c>
      <c r="L623" s="145" t="s">
        <v>575</v>
      </c>
      <c r="M623" s="148" t="s">
        <v>729</v>
      </c>
      <c r="N623" s="148" t="s">
        <v>1948</v>
      </c>
      <c r="O623" s="148" t="s">
        <v>1669</v>
      </c>
      <c r="P623" s="149">
        <v>8409268</v>
      </c>
      <c r="Q623" s="149">
        <v>6231778</v>
      </c>
      <c r="R623" s="149"/>
      <c r="S623" s="149">
        <v>14641046</v>
      </c>
      <c r="U623" s="149">
        <v>8409268</v>
      </c>
      <c r="V623" s="149">
        <v>6231778</v>
      </c>
      <c r="W623" s="149"/>
      <c r="X623" s="149">
        <v>14641046</v>
      </c>
      <c r="Y623" s="148" t="s">
        <v>576</v>
      </c>
      <c r="Z623" s="146" t="s">
        <v>2282</v>
      </c>
      <c r="AA623" s="146" t="s">
        <v>2126</v>
      </c>
    </row>
    <row r="624" spans="3:27" ht="24">
      <c r="C624" s="139" t="s">
        <v>2135</v>
      </c>
      <c r="D624" s="140" t="s">
        <v>2364</v>
      </c>
      <c r="F624" s="141">
        <v>56646465</v>
      </c>
      <c r="G624" s="140" t="s">
        <v>2249</v>
      </c>
      <c r="H624" s="141">
        <v>56646465</v>
      </c>
      <c r="J624" s="140" t="s">
        <v>577</v>
      </c>
      <c r="K624" s="140" t="s">
        <v>2251</v>
      </c>
      <c r="L624" s="140" t="s">
        <v>578</v>
      </c>
      <c r="M624" s="142" t="s">
        <v>1038</v>
      </c>
      <c r="N624" s="142" t="s">
        <v>1868</v>
      </c>
      <c r="O624" s="142" t="s">
        <v>1379</v>
      </c>
      <c r="P624" s="143">
        <v>14860735</v>
      </c>
      <c r="Q624" s="143">
        <v>41785730</v>
      </c>
      <c r="R624" s="143"/>
      <c r="S624" s="143">
        <v>56646465</v>
      </c>
      <c r="U624" s="143">
        <v>14860735</v>
      </c>
      <c r="V624" s="143">
        <v>41785724.5</v>
      </c>
      <c r="W624" s="143"/>
      <c r="X624" s="143">
        <v>56646459.5</v>
      </c>
      <c r="Y624" s="142" t="s">
        <v>1587</v>
      </c>
      <c r="Z624" s="139" t="s">
        <v>2257</v>
      </c>
      <c r="AA624" s="139" t="s">
        <v>2000</v>
      </c>
    </row>
    <row r="625" spans="3:27" ht="24">
      <c r="C625" s="139" t="s">
        <v>2135</v>
      </c>
      <c r="D625" s="140" t="s">
        <v>2365</v>
      </c>
      <c r="F625" s="141">
        <v>38597403</v>
      </c>
      <c r="G625" s="140" t="s">
        <v>2154</v>
      </c>
      <c r="H625" s="141">
        <v>67200555</v>
      </c>
      <c r="J625" s="140" t="s">
        <v>577</v>
      </c>
      <c r="K625" s="140" t="s">
        <v>2251</v>
      </c>
      <c r="L625" s="140" t="s">
        <v>579</v>
      </c>
      <c r="M625" s="142" t="s">
        <v>1038</v>
      </c>
      <c r="N625" s="142" t="s">
        <v>1787</v>
      </c>
      <c r="O625" s="142" t="s">
        <v>2196</v>
      </c>
      <c r="P625" s="143">
        <v>13045293</v>
      </c>
      <c r="Q625" s="143">
        <v>4630939</v>
      </c>
      <c r="R625" s="143">
        <v>20921171</v>
      </c>
      <c r="S625" s="143">
        <v>38597403</v>
      </c>
      <c r="U625" s="143">
        <v>13045293</v>
      </c>
      <c r="V625" s="143">
        <v>4630939</v>
      </c>
      <c r="W625" s="143">
        <v>18310461</v>
      </c>
      <c r="X625" s="143">
        <v>35986693</v>
      </c>
      <c r="Y625" s="142" t="s">
        <v>2278</v>
      </c>
      <c r="Z625" s="139" t="s">
        <v>2257</v>
      </c>
      <c r="AA625" s="139" t="s">
        <v>2258</v>
      </c>
    </row>
    <row r="626" spans="3:27" ht="24">
      <c r="C626" s="139" t="s">
        <v>2284</v>
      </c>
      <c r="D626" s="140" t="s">
        <v>2279</v>
      </c>
      <c r="F626" s="141">
        <v>12518400</v>
      </c>
      <c r="G626" s="140" t="s">
        <v>2154</v>
      </c>
      <c r="H626" s="141">
        <v>12518400</v>
      </c>
      <c r="J626" s="140" t="s">
        <v>577</v>
      </c>
      <c r="K626" s="140" t="s">
        <v>2251</v>
      </c>
      <c r="L626" s="140" t="s">
        <v>580</v>
      </c>
      <c r="M626" s="142" t="s">
        <v>581</v>
      </c>
      <c r="N626" s="142" t="s">
        <v>2035</v>
      </c>
      <c r="O626" s="142" t="s">
        <v>2166</v>
      </c>
      <c r="P626" s="143">
        <v>5946347</v>
      </c>
      <c r="Q626" s="143">
        <v>4617255</v>
      </c>
      <c r="R626" s="143">
        <v>1954798</v>
      </c>
      <c r="S626" s="143">
        <v>12518400</v>
      </c>
      <c r="U626" s="143">
        <v>5946347</v>
      </c>
      <c r="V626" s="143">
        <v>4617255</v>
      </c>
      <c r="W626" s="143">
        <v>1954798</v>
      </c>
      <c r="X626" s="143">
        <v>12518400</v>
      </c>
      <c r="Y626" s="142" t="s">
        <v>1119</v>
      </c>
      <c r="Z626" s="139" t="s">
        <v>2271</v>
      </c>
      <c r="AA626" s="139" t="s">
        <v>2258</v>
      </c>
    </row>
    <row r="627" spans="3:27" ht="24">
      <c r="C627" s="139" t="s">
        <v>2292</v>
      </c>
      <c r="D627" s="140" t="s">
        <v>2368</v>
      </c>
      <c r="F627" s="141">
        <v>33945080</v>
      </c>
      <c r="G627" s="140" t="s">
        <v>2249</v>
      </c>
      <c r="H627" s="141">
        <v>33945080</v>
      </c>
      <c r="J627" s="140" t="s">
        <v>577</v>
      </c>
      <c r="K627" s="140" t="s">
        <v>2251</v>
      </c>
      <c r="L627" s="140" t="s">
        <v>582</v>
      </c>
      <c r="M627" s="142" t="s">
        <v>583</v>
      </c>
      <c r="N627" s="142" t="s">
        <v>1385</v>
      </c>
      <c r="O627" s="142" t="s">
        <v>1828</v>
      </c>
      <c r="P627" s="143">
        <v>14322867</v>
      </c>
      <c r="Q627" s="143">
        <v>19622213</v>
      </c>
      <c r="R627" s="143"/>
      <c r="S627" s="143">
        <v>33945080</v>
      </c>
      <c r="U627" s="143">
        <v>14322867</v>
      </c>
      <c r="V627" s="143">
        <v>19452724</v>
      </c>
      <c r="W627" s="143"/>
      <c r="X627" s="143">
        <v>33775591</v>
      </c>
      <c r="Y627" s="142" t="s">
        <v>2289</v>
      </c>
      <c r="Z627" s="139" t="s">
        <v>2271</v>
      </c>
      <c r="AA627" s="139" t="s">
        <v>2304</v>
      </c>
    </row>
    <row r="628" spans="3:27" ht="24">
      <c r="C628" s="139" t="s">
        <v>2292</v>
      </c>
      <c r="D628" s="140" t="s">
        <v>2365</v>
      </c>
      <c r="F628" s="141">
        <v>39649362</v>
      </c>
      <c r="G628" s="140" t="s">
        <v>2249</v>
      </c>
      <c r="H628" s="141">
        <v>39649362</v>
      </c>
      <c r="J628" s="140" t="s">
        <v>584</v>
      </c>
      <c r="K628" s="140" t="s">
        <v>2251</v>
      </c>
      <c r="L628" s="140" t="s">
        <v>585</v>
      </c>
      <c r="M628" s="142" t="s">
        <v>586</v>
      </c>
      <c r="N628" s="142" t="s">
        <v>587</v>
      </c>
      <c r="O628" s="142" t="s">
        <v>1784</v>
      </c>
      <c r="P628" s="143">
        <v>28140771</v>
      </c>
      <c r="Q628" s="143">
        <v>11508591</v>
      </c>
      <c r="R628" s="143"/>
      <c r="S628" s="143">
        <v>39649362</v>
      </c>
      <c r="U628" s="143">
        <v>28140771</v>
      </c>
      <c r="V628" s="143">
        <v>11008731</v>
      </c>
      <c r="W628" s="143"/>
      <c r="X628" s="143">
        <v>39149502</v>
      </c>
      <c r="Y628" s="142" t="s">
        <v>1742</v>
      </c>
      <c r="Z628" s="139" t="s">
        <v>2282</v>
      </c>
      <c r="AA628" s="139" t="s">
        <v>2284</v>
      </c>
    </row>
    <row r="629" spans="3:27" ht="24">
      <c r="C629" s="139" t="s">
        <v>2120</v>
      </c>
      <c r="D629" s="140" t="s">
        <v>2364</v>
      </c>
      <c r="F629" s="141">
        <v>50808370</v>
      </c>
      <c r="G629" s="140" t="s">
        <v>2249</v>
      </c>
      <c r="H629" s="141">
        <v>50808370</v>
      </c>
      <c r="J629" s="140" t="s">
        <v>584</v>
      </c>
      <c r="K629" s="140" t="s">
        <v>2251</v>
      </c>
      <c r="L629" s="140" t="s">
        <v>588</v>
      </c>
      <c r="M629" s="142" t="s">
        <v>1118</v>
      </c>
      <c r="N629" s="142" t="s">
        <v>1820</v>
      </c>
      <c r="O629" s="142" t="s">
        <v>1935</v>
      </c>
      <c r="P629" s="143">
        <v>31563456</v>
      </c>
      <c r="Q629" s="143">
        <v>19244914</v>
      </c>
      <c r="R629" s="143"/>
      <c r="S629" s="143">
        <v>50808370</v>
      </c>
      <c r="U629" s="143">
        <v>31563456</v>
      </c>
      <c r="V629" s="143">
        <v>3983598</v>
      </c>
      <c r="W629" s="143"/>
      <c r="X629" s="143">
        <v>35547054</v>
      </c>
      <c r="Y629" s="142" t="s">
        <v>1119</v>
      </c>
      <c r="Z629" s="139" t="s">
        <v>2271</v>
      </c>
      <c r="AA629" s="139" t="s">
        <v>2284</v>
      </c>
    </row>
    <row r="630" spans="3:27" ht="24">
      <c r="C630" s="139" t="s">
        <v>2120</v>
      </c>
      <c r="D630" s="140" t="s">
        <v>2279</v>
      </c>
      <c r="F630" s="141">
        <v>4553806</v>
      </c>
      <c r="G630" s="140" t="s">
        <v>2249</v>
      </c>
      <c r="H630" s="141">
        <v>4553806</v>
      </c>
      <c r="J630" s="140" t="s">
        <v>584</v>
      </c>
      <c r="K630" s="140" t="s">
        <v>2251</v>
      </c>
      <c r="L630" s="140" t="s">
        <v>589</v>
      </c>
      <c r="M630" s="142" t="s">
        <v>1157</v>
      </c>
      <c r="N630" s="142" t="s">
        <v>590</v>
      </c>
      <c r="O630" s="142" t="s">
        <v>2166</v>
      </c>
      <c r="P630" s="143">
        <v>2681140</v>
      </c>
      <c r="Q630" s="143">
        <v>1872666</v>
      </c>
      <c r="R630" s="143"/>
      <c r="S630" s="143">
        <v>4553806</v>
      </c>
      <c r="U630" s="143">
        <v>2681140</v>
      </c>
      <c r="V630" s="143">
        <v>1872666</v>
      </c>
      <c r="W630" s="143"/>
      <c r="X630" s="143">
        <v>4553806</v>
      </c>
      <c r="Y630" s="142" t="s">
        <v>1119</v>
      </c>
      <c r="Z630" s="139" t="s">
        <v>2257</v>
      </c>
      <c r="AA630" s="139" t="s">
        <v>2284</v>
      </c>
    </row>
    <row r="631" spans="3:27" ht="24">
      <c r="C631" s="139" t="s">
        <v>2126</v>
      </c>
      <c r="D631" s="140" t="s">
        <v>2364</v>
      </c>
      <c r="F631" s="141">
        <v>63978011</v>
      </c>
      <c r="G631" s="140" t="s">
        <v>2127</v>
      </c>
      <c r="H631" s="141">
        <v>137268151</v>
      </c>
      <c r="J631" s="140" t="s">
        <v>584</v>
      </c>
      <c r="K631" s="140" t="s">
        <v>2251</v>
      </c>
      <c r="L631" s="140" t="s">
        <v>591</v>
      </c>
      <c r="M631" s="142" t="s">
        <v>592</v>
      </c>
      <c r="N631" s="142" t="s">
        <v>2195</v>
      </c>
      <c r="O631" s="142" t="s">
        <v>2196</v>
      </c>
      <c r="P631" s="143">
        <v>63978011</v>
      </c>
      <c r="Q631" s="143"/>
      <c r="R631" s="143"/>
      <c r="S631" s="143">
        <v>63978011</v>
      </c>
      <c r="U631" s="143">
        <v>61018079</v>
      </c>
      <c r="V631" s="143"/>
      <c r="W631" s="143"/>
      <c r="X631" s="143">
        <v>61018079</v>
      </c>
      <c r="Y631" s="142" t="s">
        <v>2109</v>
      </c>
      <c r="Z631" s="139" t="s">
        <v>2271</v>
      </c>
      <c r="AA631" s="139" t="s">
        <v>2284</v>
      </c>
    </row>
    <row r="632" spans="3:27" ht="24">
      <c r="C632" s="139" t="s">
        <v>2304</v>
      </c>
      <c r="D632" s="140" t="s">
        <v>2365</v>
      </c>
      <c r="F632" s="141">
        <v>52835617</v>
      </c>
      <c r="G632" s="140" t="s">
        <v>2127</v>
      </c>
      <c r="H632" s="141">
        <v>131681414</v>
      </c>
      <c r="J632" s="140" t="s">
        <v>584</v>
      </c>
      <c r="K632" s="140" t="s">
        <v>2251</v>
      </c>
      <c r="L632" s="140" t="s">
        <v>593</v>
      </c>
      <c r="M632" s="142" t="s">
        <v>594</v>
      </c>
      <c r="N632" s="142" t="s">
        <v>2071</v>
      </c>
      <c r="O632" s="142" t="s">
        <v>2174</v>
      </c>
      <c r="P632" s="143">
        <v>52835617</v>
      </c>
      <c r="Q632" s="143"/>
      <c r="R632" s="143"/>
      <c r="S632" s="143">
        <v>52835617</v>
      </c>
      <c r="U632" s="143">
        <v>43485930</v>
      </c>
      <c r="V632" s="143"/>
      <c r="W632" s="143"/>
      <c r="X632" s="143">
        <v>43485930</v>
      </c>
      <c r="Y632" s="142" t="s">
        <v>1807</v>
      </c>
      <c r="Z632" s="139" t="s">
        <v>2303</v>
      </c>
      <c r="AA632" s="139" t="s">
        <v>2259</v>
      </c>
    </row>
    <row r="633" spans="3:27" ht="12">
      <c r="C633" s="139" t="s">
        <v>814</v>
      </c>
      <c r="D633" s="140" t="s">
        <v>2364</v>
      </c>
      <c r="F633" s="141">
        <v>213800858</v>
      </c>
      <c r="G633" s="140" t="s">
        <v>1863</v>
      </c>
      <c r="H633" s="141">
        <v>354272713</v>
      </c>
      <c r="J633" s="140"/>
      <c r="K633" s="140"/>
      <c r="L633" s="140"/>
      <c r="M633" s="142"/>
      <c r="N633" s="142"/>
      <c r="O633" s="142"/>
      <c r="P633" s="143"/>
      <c r="Q633" s="143"/>
      <c r="R633" s="143"/>
      <c r="S633" s="143"/>
      <c r="U633" s="143"/>
      <c r="V633" s="143"/>
      <c r="W633" s="143"/>
      <c r="X633" s="143"/>
      <c r="Y633" s="142" t="s">
        <v>2143</v>
      </c>
      <c r="Z633" s="139" t="s">
        <v>2144</v>
      </c>
      <c r="AA633" s="139"/>
    </row>
    <row r="634" spans="3:27" ht="24">
      <c r="C634" s="139" t="s">
        <v>2201</v>
      </c>
      <c r="D634" s="140" t="s">
        <v>2279</v>
      </c>
      <c r="F634" s="141">
        <v>41891440</v>
      </c>
      <c r="G634" s="140" t="s">
        <v>2142</v>
      </c>
      <c r="H634" s="141">
        <v>50352857</v>
      </c>
      <c r="J634" s="140" t="s">
        <v>584</v>
      </c>
      <c r="K634" s="140" t="s">
        <v>2251</v>
      </c>
      <c r="L634" s="140" t="s">
        <v>595</v>
      </c>
      <c r="M634" s="142" t="s">
        <v>596</v>
      </c>
      <c r="N634" s="142" t="s">
        <v>2204</v>
      </c>
      <c r="O634" s="142" t="s">
        <v>2006</v>
      </c>
      <c r="P634" s="143">
        <v>32010790</v>
      </c>
      <c r="Q634" s="143"/>
      <c r="R634" s="143"/>
      <c r="S634" s="143">
        <v>32010790</v>
      </c>
      <c r="U634" s="143"/>
      <c r="V634" s="143"/>
      <c r="W634" s="143"/>
      <c r="X634" s="143"/>
      <c r="Y634" s="142" t="s">
        <v>2143</v>
      </c>
      <c r="Z634" s="139" t="s">
        <v>2144</v>
      </c>
      <c r="AA634" s="139"/>
    </row>
    <row r="635" spans="1:27" ht="36">
      <c r="A635" s="145" t="s">
        <v>597</v>
      </c>
      <c r="B635" s="145" t="s">
        <v>2211</v>
      </c>
      <c r="C635" s="146" t="s">
        <v>2248</v>
      </c>
      <c r="D635" s="145" t="s">
        <v>2364</v>
      </c>
      <c r="F635" s="147">
        <v>5400000</v>
      </c>
      <c r="G635" s="145" t="s">
        <v>2127</v>
      </c>
      <c r="H635" s="147">
        <v>5400000</v>
      </c>
      <c r="J635" s="145" t="s">
        <v>598</v>
      </c>
      <c r="K635" s="145" t="s">
        <v>983</v>
      </c>
      <c r="L635" s="145" t="s">
        <v>599</v>
      </c>
      <c r="M635" s="148" t="s">
        <v>600</v>
      </c>
      <c r="N635" s="148" t="s">
        <v>1778</v>
      </c>
      <c r="O635" s="148" t="s">
        <v>1255</v>
      </c>
      <c r="P635" s="149">
        <v>5400000</v>
      </c>
      <c r="Q635" s="149"/>
      <c r="R635" s="149"/>
      <c r="S635" s="149">
        <v>5400000</v>
      </c>
      <c r="U635" s="149">
        <v>4647000</v>
      </c>
      <c r="V635" s="149"/>
      <c r="W635" s="149"/>
      <c r="X635" s="149">
        <v>4647000</v>
      </c>
      <c r="Y635" s="148" t="s">
        <v>601</v>
      </c>
      <c r="Z635" s="146" t="s">
        <v>2144</v>
      </c>
      <c r="AA635" s="146" t="s">
        <v>2259</v>
      </c>
    </row>
    <row r="636" spans="3:27" ht="36">
      <c r="C636" s="139" t="s">
        <v>2248</v>
      </c>
      <c r="D636" s="140" t="s">
        <v>2365</v>
      </c>
      <c r="F636" s="141">
        <v>78079834</v>
      </c>
      <c r="G636" s="140" t="s">
        <v>2154</v>
      </c>
      <c r="H636" s="141">
        <v>85818342</v>
      </c>
      <c r="J636" s="140" t="s">
        <v>602</v>
      </c>
      <c r="K636" s="140" t="s">
        <v>2251</v>
      </c>
      <c r="L636" s="140" t="s">
        <v>603</v>
      </c>
      <c r="M636" s="142" t="s">
        <v>604</v>
      </c>
      <c r="N636" s="142" t="s">
        <v>1778</v>
      </c>
      <c r="O636" s="142" t="s">
        <v>1990</v>
      </c>
      <c r="P636" s="143">
        <v>8790612</v>
      </c>
      <c r="Q636" s="143">
        <v>11037104</v>
      </c>
      <c r="R636" s="143">
        <v>58252118</v>
      </c>
      <c r="S636" s="143">
        <v>78079834</v>
      </c>
      <c r="U636" s="143">
        <v>8790612</v>
      </c>
      <c r="V636" s="143">
        <v>11037104</v>
      </c>
      <c r="W636" s="143">
        <v>50394295.19</v>
      </c>
      <c r="X636" s="143">
        <v>70222011.19</v>
      </c>
      <c r="Y636" s="142" t="s">
        <v>2125</v>
      </c>
      <c r="Z636" s="139" t="s">
        <v>2257</v>
      </c>
      <c r="AA636" s="139" t="s">
        <v>2000</v>
      </c>
    </row>
    <row r="637" spans="3:27" ht="36">
      <c r="C637" s="139" t="s">
        <v>2135</v>
      </c>
      <c r="D637" s="140" t="s">
        <v>2367</v>
      </c>
      <c r="F637" s="141">
        <v>83466904</v>
      </c>
      <c r="G637" s="140" t="s">
        <v>2249</v>
      </c>
      <c r="H637" s="141">
        <v>83466904</v>
      </c>
      <c r="J637" s="140" t="s">
        <v>598</v>
      </c>
      <c r="K637" s="140" t="s">
        <v>983</v>
      </c>
      <c r="L637" s="140" t="s">
        <v>605</v>
      </c>
      <c r="M637" s="142" t="s">
        <v>606</v>
      </c>
      <c r="N637" s="142" t="s">
        <v>1814</v>
      </c>
      <c r="O637" s="142" t="s">
        <v>1229</v>
      </c>
      <c r="P637" s="143">
        <v>23951034</v>
      </c>
      <c r="Q637" s="143">
        <v>59515870</v>
      </c>
      <c r="R637" s="143"/>
      <c r="S637" s="143">
        <v>83466904</v>
      </c>
      <c r="U637" s="143">
        <v>23951034</v>
      </c>
      <c r="V637" s="143">
        <v>42799982</v>
      </c>
      <c r="W637" s="143"/>
      <c r="X637" s="143">
        <v>66751016</v>
      </c>
      <c r="Y637" s="142" t="s">
        <v>1229</v>
      </c>
      <c r="Z637" s="139" t="s">
        <v>2257</v>
      </c>
      <c r="AA637" s="139" t="s">
        <v>2292</v>
      </c>
    </row>
    <row r="638" spans="3:27" ht="36">
      <c r="C638" s="139" t="s">
        <v>2284</v>
      </c>
      <c r="D638" s="140" t="s">
        <v>2364</v>
      </c>
      <c r="F638" s="141">
        <v>303939165</v>
      </c>
      <c r="G638" s="140" t="s">
        <v>2268</v>
      </c>
      <c r="H638" s="141">
        <v>339558722</v>
      </c>
      <c r="J638" s="140" t="s">
        <v>598</v>
      </c>
      <c r="K638" s="140" t="s">
        <v>983</v>
      </c>
      <c r="L638" s="140" t="s">
        <v>607</v>
      </c>
      <c r="M638" s="142" t="s">
        <v>1041</v>
      </c>
      <c r="N638" s="142" t="s">
        <v>2287</v>
      </c>
      <c r="O638" s="142" t="s">
        <v>2288</v>
      </c>
      <c r="P638" s="143">
        <v>79741826</v>
      </c>
      <c r="Q638" s="143">
        <v>104486923</v>
      </c>
      <c r="R638" s="143"/>
      <c r="S638" s="143">
        <v>184228749</v>
      </c>
      <c r="U638" s="143">
        <v>79741826</v>
      </c>
      <c r="V638" s="143">
        <v>80583850</v>
      </c>
      <c r="W638" s="143"/>
      <c r="X638" s="143">
        <v>160325676</v>
      </c>
      <c r="Y638" s="142" t="s">
        <v>2167</v>
      </c>
      <c r="Z638" s="139" t="s">
        <v>2257</v>
      </c>
      <c r="AA638" s="139" t="s">
        <v>2284</v>
      </c>
    </row>
    <row r="639" spans="10:27" ht="24">
      <c r="J639" s="140" t="s">
        <v>608</v>
      </c>
      <c r="K639" s="140" t="s">
        <v>2076</v>
      </c>
      <c r="L639" s="140" t="s">
        <v>609</v>
      </c>
      <c r="M639" s="142" t="s">
        <v>1041</v>
      </c>
      <c r="N639" s="142" t="s">
        <v>2165</v>
      </c>
      <c r="O639" s="142" t="s">
        <v>1828</v>
      </c>
      <c r="P639" s="143">
        <v>7895004</v>
      </c>
      <c r="Q639" s="143">
        <v>47780966</v>
      </c>
      <c r="R639" s="143"/>
      <c r="S639" s="143">
        <v>55675970</v>
      </c>
      <c r="U639" s="143">
        <v>7895004</v>
      </c>
      <c r="V639" s="143">
        <v>28808095.72</v>
      </c>
      <c r="W639" s="143"/>
      <c r="X639" s="143">
        <v>36703099.72</v>
      </c>
      <c r="Y639" s="142" t="s">
        <v>2167</v>
      </c>
      <c r="Z639" s="139" t="s">
        <v>2257</v>
      </c>
      <c r="AA639" s="139" t="s">
        <v>2292</v>
      </c>
    </row>
    <row r="640" spans="10:27" ht="24">
      <c r="J640" s="140" t="s">
        <v>1800</v>
      </c>
      <c r="K640" s="140" t="s">
        <v>2076</v>
      </c>
      <c r="L640" s="140" t="s">
        <v>610</v>
      </c>
      <c r="M640" s="142" t="s">
        <v>1041</v>
      </c>
      <c r="N640" s="142" t="s">
        <v>2165</v>
      </c>
      <c r="O640" s="142" t="s">
        <v>1828</v>
      </c>
      <c r="P640" s="143">
        <v>2373516</v>
      </c>
      <c r="Q640" s="143">
        <v>15612283</v>
      </c>
      <c r="R640" s="143"/>
      <c r="S640" s="143">
        <v>17985799</v>
      </c>
      <c r="U640" s="143">
        <v>2373516</v>
      </c>
      <c r="V640" s="143">
        <v>7001313.09</v>
      </c>
      <c r="W640" s="143"/>
      <c r="X640" s="143">
        <v>9374829.09</v>
      </c>
      <c r="Y640" s="142" t="s">
        <v>1560</v>
      </c>
      <c r="Z640" s="139" t="s">
        <v>2271</v>
      </c>
      <c r="AA640" s="139" t="s">
        <v>2120</v>
      </c>
    </row>
    <row r="641" spans="10:27" ht="24">
      <c r="J641" s="140" t="s">
        <v>611</v>
      </c>
      <c r="K641" s="140" t="s">
        <v>2076</v>
      </c>
      <c r="L641" s="140" t="s">
        <v>612</v>
      </c>
      <c r="M641" s="142" t="s">
        <v>1041</v>
      </c>
      <c r="N641" s="142" t="s">
        <v>2165</v>
      </c>
      <c r="O641" s="142" t="s">
        <v>2166</v>
      </c>
      <c r="P641" s="143">
        <v>13180952</v>
      </c>
      <c r="Q641" s="143">
        <v>12020778</v>
      </c>
      <c r="R641" s="143"/>
      <c r="S641" s="143">
        <v>25201730</v>
      </c>
      <c r="U641" s="143">
        <v>13180952</v>
      </c>
      <c r="V641" s="143">
        <v>8290885</v>
      </c>
      <c r="W641" s="143"/>
      <c r="X641" s="143">
        <v>21471837</v>
      </c>
      <c r="Y641" s="142" t="s">
        <v>1587</v>
      </c>
      <c r="Z641" s="139" t="s">
        <v>2257</v>
      </c>
      <c r="AA641" s="139" t="s">
        <v>2284</v>
      </c>
    </row>
    <row r="642" spans="3:27" ht="36">
      <c r="C642" s="139" t="s">
        <v>2284</v>
      </c>
      <c r="D642" s="140" t="s">
        <v>2365</v>
      </c>
      <c r="F642" s="141">
        <v>76086764</v>
      </c>
      <c r="G642" s="140" t="s">
        <v>2249</v>
      </c>
      <c r="H642" s="141">
        <v>76086764</v>
      </c>
      <c r="J642" s="140" t="s">
        <v>598</v>
      </c>
      <c r="K642" s="140" t="s">
        <v>983</v>
      </c>
      <c r="L642" s="140" t="s">
        <v>613</v>
      </c>
      <c r="M642" s="142" t="s">
        <v>1041</v>
      </c>
      <c r="N642" s="142" t="s">
        <v>1486</v>
      </c>
      <c r="O642" s="142" t="s">
        <v>1298</v>
      </c>
      <c r="P642" s="143">
        <v>54201787</v>
      </c>
      <c r="Q642" s="143">
        <v>21884977</v>
      </c>
      <c r="R642" s="143"/>
      <c r="S642" s="143">
        <v>76086764</v>
      </c>
      <c r="U642" s="143">
        <v>54201787</v>
      </c>
      <c r="V642" s="143">
        <v>20884977</v>
      </c>
      <c r="W642" s="143"/>
      <c r="X642" s="143">
        <v>75086764</v>
      </c>
      <c r="Y642" s="142" t="s">
        <v>2195</v>
      </c>
      <c r="Z642" s="139" t="s">
        <v>2257</v>
      </c>
      <c r="AA642" s="139" t="s">
        <v>2284</v>
      </c>
    </row>
    <row r="643" spans="3:27" ht="36">
      <c r="C643" s="139" t="s">
        <v>2120</v>
      </c>
      <c r="D643" s="140" t="s">
        <v>2279</v>
      </c>
      <c r="F643" s="141">
        <v>29390501</v>
      </c>
      <c r="G643" s="140" t="s">
        <v>2060</v>
      </c>
      <c r="H643" s="141">
        <v>29390501</v>
      </c>
      <c r="J643" s="140" t="s">
        <v>598</v>
      </c>
      <c r="K643" s="140" t="s">
        <v>983</v>
      </c>
      <c r="L643" s="140" t="s">
        <v>614</v>
      </c>
      <c r="M643" s="142" t="s">
        <v>1877</v>
      </c>
      <c r="N643" s="142" t="s">
        <v>1968</v>
      </c>
      <c r="O643" s="142" t="s">
        <v>1969</v>
      </c>
      <c r="P643" s="143">
        <v>16498948</v>
      </c>
      <c r="Q643" s="143"/>
      <c r="R643" s="143"/>
      <c r="S643" s="143">
        <v>16498948</v>
      </c>
      <c r="U643" s="143">
        <v>15173155.95</v>
      </c>
      <c r="V643" s="143"/>
      <c r="W643" s="143"/>
      <c r="X643" s="143">
        <v>15173155.95</v>
      </c>
      <c r="Y643" s="142" t="s">
        <v>615</v>
      </c>
      <c r="Z643" s="139" t="s">
        <v>2271</v>
      </c>
      <c r="AA643" s="139" t="s">
        <v>2259</v>
      </c>
    </row>
    <row r="644" spans="3:27" ht="36">
      <c r="C644" s="139" t="s">
        <v>2126</v>
      </c>
      <c r="D644" s="140" t="s">
        <v>2365</v>
      </c>
      <c r="F644" s="141">
        <v>20707304</v>
      </c>
      <c r="G644" s="140" t="s">
        <v>2127</v>
      </c>
      <c r="H644" s="141">
        <v>52545829</v>
      </c>
      <c r="J644" s="140" t="s">
        <v>598</v>
      </c>
      <c r="K644" s="140" t="s">
        <v>983</v>
      </c>
      <c r="L644" s="140" t="s">
        <v>616</v>
      </c>
      <c r="M644" s="142" t="s">
        <v>617</v>
      </c>
      <c r="N644" s="142" t="s">
        <v>1979</v>
      </c>
      <c r="O644" s="142" t="s">
        <v>1828</v>
      </c>
      <c r="P644" s="143">
        <v>20707304</v>
      </c>
      <c r="Q644" s="143"/>
      <c r="R644" s="143"/>
      <c r="S644" s="143">
        <v>20707304</v>
      </c>
      <c r="U644" s="143">
        <v>10170104.23</v>
      </c>
      <c r="V644" s="143"/>
      <c r="W644" s="143"/>
      <c r="X644" s="143">
        <v>10170104.23</v>
      </c>
      <c r="Y644" s="142" t="s">
        <v>1794</v>
      </c>
      <c r="Z644" s="139" t="s">
        <v>1398</v>
      </c>
      <c r="AA644" s="139" t="s">
        <v>2259</v>
      </c>
    </row>
    <row r="645" spans="3:27" ht="24">
      <c r="C645" s="139" t="s">
        <v>2304</v>
      </c>
      <c r="D645" s="140" t="s">
        <v>2364</v>
      </c>
      <c r="F645" s="141">
        <v>121142078</v>
      </c>
      <c r="G645" s="140" t="s">
        <v>2127</v>
      </c>
      <c r="H645" s="141">
        <v>510758874</v>
      </c>
      <c r="J645" s="140" t="s">
        <v>611</v>
      </c>
      <c r="K645" s="140" t="s">
        <v>2076</v>
      </c>
      <c r="L645" s="140" t="s">
        <v>618</v>
      </c>
      <c r="M645" s="142" t="s">
        <v>570</v>
      </c>
      <c r="N645" s="142"/>
      <c r="O645" s="142"/>
      <c r="P645" s="143">
        <v>2397626</v>
      </c>
      <c r="Q645" s="143"/>
      <c r="R645" s="143"/>
      <c r="S645" s="143">
        <v>2397626</v>
      </c>
      <c r="U645" s="143">
        <v>1143466</v>
      </c>
      <c r="V645" s="143"/>
      <c r="W645" s="143"/>
      <c r="X645" s="143">
        <v>1143466</v>
      </c>
      <c r="Y645" s="142" t="s">
        <v>895</v>
      </c>
      <c r="Z645" s="139" t="s">
        <v>2144</v>
      </c>
      <c r="AA645" s="139" t="s">
        <v>2248</v>
      </c>
    </row>
    <row r="646" spans="10:27" ht="36">
      <c r="J646" s="140" t="s">
        <v>598</v>
      </c>
      <c r="K646" s="140" t="s">
        <v>983</v>
      </c>
      <c r="L646" s="140" t="s">
        <v>619</v>
      </c>
      <c r="M646" s="142" t="s">
        <v>2050</v>
      </c>
      <c r="N646" s="142" t="s">
        <v>1934</v>
      </c>
      <c r="O646" s="142" t="s">
        <v>1935</v>
      </c>
      <c r="P646" s="143">
        <v>118744452</v>
      </c>
      <c r="Q646" s="143"/>
      <c r="R646" s="143"/>
      <c r="S646" s="143">
        <v>118744452</v>
      </c>
      <c r="U646" s="143">
        <v>54865975</v>
      </c>
      <c r="V646" s="143"/>
      <c r="W646" s="143"/>
      <c r="X646" s="143">
        <v>54865975</v>
      </c>
      <c r="Y646" s="142" t="s">
        <v>1934</v>
      </c>
      <c r="Z646" s="139" t="s">
        <v>2144</v>
      </c>
      <c r="AA646" s="139" t="s">
        <v>2248</v>
      </c>
    </row>
    <row r="647" spans="3:27" ht="36">
      <c r="C647" s="139" t="s">
        <v>2304</v>
      </c>
      <c r="D647" s="140" t="s">
        <v>2365</v>
      </c>
      <c r="F647" s="141">
        <v>100427017</v>
      </c>
      <c r="G647" s="140" t="s">
        <v>2127</v>
      </c>
      <c r="H647" s="141">
        <v>102175638</v>
      </c>
      <c r="J647" s="140" t="s">
        <v>598</v>
      </c>
      <c r="K647" s="140" t="s">
        <v>983</v>
      </c>
      <c r="L647" s="140" t="s">
        <v>620</v>
      </c>
      <c r="M647" s="142" t="s">
        <v>2200</v>
      </c>
      <c r="N647" s="142" t="s">
        <v>1984</v>
      </c>
      <c r="O647" s="142" t="s">
        <v>2301</v>
      </c>
      <c r="P647" s="143">
        <v>100427017</v>
      </c>
      <c r="Q647" s="143"/>
      <c r="R647" s="143"/>
      <c r="S647" s="143">
        <v>100427017</v>
      </c>
      <c r="U647" s="143">
        <v>31467017.88</v>
      </c>
      <c r="V647" s="143"/>
      <c r="W647" s="143"/>
      <c r="X647" s="143">
        <v>31467017.88</v>
      </c>
      <c r="Y647" s="142" t="s">
        <v>1991</v>
      </c>
      <c r="Z647" s="139" t="s">
        <v>2144</v>
      </c>
      <c r="AA647" s="139" t="s">
        <v>2248</v>
      </c>
    </row>
    <row r="648" spans="3:27" ht="12">
      <c r="C648" s="139" t="s">
        <v>2258</v>
      </c>
      <c r="D648" s="140" t="s">
        <v>2364</v>
      </c>
      <c r="F648" s="141">
        <v>97901945</v>
      </c>
      <c r="G648" s="140" t="s">
        <v>1863</v>
      </c>
      <c r="H648" s="141">
        <v>176089978</v>
      </c>
      <c r="J648" s="140"/>
      <c r="K648" s="140"/>
      <c r="L648" s="140"/>
      <c r="M648" s="142"/>
      <c r="N648" s="142"/>
      <c r="O648" s="142"/>
      <c r="P648" s="143"/>
      <c r="Q648" s="143"/>
      <c r="R648" s="143"/>
      <c r="S648" s="143"/>
      <c r="U648" s="143"/>
      <c r="V648" s="143"/>
      <c r="W648" s="143"/>
      <c r="X648" s="143"/>
      <c r="Y648" s="142" t="s">
        <v>2143</v>
      </c>
      <c r="Z648" s="139" t="s">
        <v>2144</v>
      </c>
      <c r="AA648" s="139"/>
    </row>
    <row r="649" spans="3:27" ht="12">
      <c r="C649" s="139" t="s">
        <v>2258</v>
      </c>
      <c r="D649" s="140" t="s">
        <v>2365</v>
      </c>
      <c r="F649" s="141">
        <v>69746223</v>
      </c>
      <c r="G649" s="140" t="s">
        <v>2142</v>
      </c>
      <c r="H649" s="141">
        <v>165789459</v>
      </c>
      <c r="J649" s="140"/>
      <c r="K649" s="140"/>
      <c r="L649" s="140"/>
      <c r="M649" s="142"/>
      <c r="N649" s="142"/>
      <c r="O649" s="142"/>
      <c r="P649" s="143"/>
      <c r="Q649" s="143"/>
      <c r="R649" s="143"/>
      <c r="S649" s="143"/>
      <c r="U649" s="143"/>
      <c r="V649" s="143"/>
      <c r="W649" s="143"/>
      <c r="X649" s="143"/>
      <c r="Y649" s="142" t="s">
        <v>2143</v>
      </c>
      <c r="Z649" s="139" t="s">
        <v>2144</v>
      </c>
      <c r="AA649" s="139"/>
    </row>
    <row r="650" spans="1:27" ht="36">
      <c r="A650" s="145" t="s">
        <v>621</v>
      </c>
      <c r="B650" s="145" t="s">
        <v>2211</v>
      </c>
      <c r="C650" s="146" t="s">
        <v>2248</v>
      </c>
      <c r="D650" s="145" t="s">
        <v>2364</v>
      </c>
      <c r="F650" s="147">
        <v>48878417</v>
      </c>
      <c r="G650" s="145" t="s">
        <v>2060</v>
      </c>
      <c r="H650" s="147">
        <v>48878417</v>
      </c>
      <c r="J650" s="145" t="s">
        <v>622</v>
      </c>
      <c r="K650" s="145" t="s">
        <v>983</v>
      </c>
      <c r="L650" s="145" t="s">
        <v>623</v>
      </c>
      <c r="M650" s="148" t="s">
        <v>624</v>
      </c>
      <c r="N650" s="148" t="s">
        <v>625</v>
      </c>
      <c r="O650" s="148" t="s">
        <v>852</v>
      </c>
      <c r="P650" s="149">
        <v>36314892</v>
      </c>
      <c r="Q650" s="149"/>
      <c r="R650" s="149"/>
      <c r="S650" s="149">
        <v>36314892</v>
      </c>
      <c r="U650" s="149">
        <v>26160888</v>
      </c>
      <c r="V650" s="149"/>
      <c r="W650" s="149"/>
      <c r="X650" s="149">
        <v>26160888</v>
      </c>
      <c r="Y650" s="148" t="s">
        <v>715</v>
      </c>
      <c r="Z650" s="146" t="s">
        <v>2144</v>
      </c>
      <c r="AA650" s="146" t="s">
        <v>2284</v>
      </c>
    </row>
    <row r="651" spans="3:27" ht="36">
      <c r="C651" s="139" t="s">
        <v>2259</v>
      </c>
      <c r="D651" s="140" t="s">
        <v>2365</v>
      </c>
      <c r="F651" s="141">
        <v>23211300</v>
      </c>
      <c r="G651" s="140" t="s">
        <v>2060</v>
      </c>
      <c r="H651" s="141">
        <v>23211300</v>
      </c>
      <c r="J651" s="140" t="s">
        <v>622</v>
      </c>
      <c r="K651" s="140" t="s">
        <v>983</v>
      </c>
      <c r="L651" s="140" t="s">
        <v>626</v>
      </c>
      <c r="M651" s="142" t="s">
        <v>627</v>
      </c>
      <c r="N651" s="142" t="s">
        <v>1511</v>
      </c>
      <c r="O651" s="142" t="s">
        <v>1010</v>
      </c>
      <c r="P651" s="143">
        <v>23211300</v>
      </c>
      <c r="Q651" s="143"/>
      <c r="R651" s="143"/>
      <c r="S651" s="143">
        <v>23211300</v>
      </c>
      <c r="U651" s="143">
        <v>21054781.35</v>
      </c>
      <c r="V651" s="143"/>
      <c r="W651" s="143"/>
      <c r="X651" s="143">
        <v>21054781.35</v>
      </c>
      <c r="Y651" s="142" t="s">
        <v>2255</v>
      </c>
      <c r="Z651" s="139" t="s">
        <v>1398</v>
      </c>
      <c r="AA651" s="139" t="s">
        <v>1971</v>
      </c>
    </row>
    <row r="652" spans="3:27" ht="36">
      <c r="C652" s="139" t="s">
        <v>2259</v>
      </c>
      <c r="D652" s="140" t="s">
        <v>2279</v>
      </c>
      <c r="F652" s="141">
        <v>4692020.7700000005</v>
      </c>
      <c r="G652" s="140" t="s">
        <v>2127</v>
      </c>
      <c r="H652" s="141">
        <v>5713081.289999999</v>
      </c>
      <c r="J652" s="140" t="s">
        <v>622</v>
      </c>
      <c r="K652" s="140" t="s">
        <v>983</v>
      </c>
      <c r="L652" s="140" t="s">
        <v>628</v>
      </c>
      <c r="M652" s="142" t="s">
        <v>1511</v>
      </c>
      <c r="N652" s="142" t="s">
        <v>1511</v>
      </c>
      <c r="O652" s="142" t="s">
        <v>629</v>
      </c>
      <c r="P652" s="143">
        <v>4692020.7700000005</v>
      </c>
      <c r="Q652" s="143"/>
      <c r="R652" s="143"/>
      <c r="S652" s="143">
        <v>4692020.7700000005</v>
      </c>
      <c r="U652" s="143">
        <v>4599506</v>
      </c>
      <c r="V652" s="143"/>
      <c r="W652" s="143"/>
      <c r="X652" s="143">
        <v>4599506</v>
      </c>
      <c r="Y652" s="142" t="s">
        <v>796</v>
      </c>
      <c r="Z652" s="139" t="s">
        <v>2303</v>
      </c>
      <c r="AA652" s="139" t="s">
        <v>2135</v>
      </c>
    </row>
    <row r="653" spans="3:27" ht="36">
      <c r="C653" s="139" t="s">
        <v>2135</v>
      </c>
      <c r="D653" s="140" t="s">
        <v>2364</v>
      </c>
      <c r="F653" s="141">
        <v>46362090.870000005</v>
      </c>
      <c r="G653" s="140" t="s">
        <v>2249</v>
      </c>
      <c r="H653" s="141">
        <v>46362090.870000005</v>
      </c>
      <c r="J653" s="140" t="s">
        <v>622</v>
      </c>
      <c r="K653" s="140" t="s">
        <v>983</v>
      </c>
      <c r="L653" s="140" t="s">
        <v>630</v>
      </c>
      <c r="M653" s="142" t="s">
        <v>1787</v>
      </c>
      <c r="N653" s="142" t="s">
        <v>2165</v>
      </c>
      <c r="O653" s="142" t="s">
        <v>2264</v>
      </c>
      <c r="P653" s="143">
        <v>46362090.870000005</v>
      </c>
      <c r="Q653" s="143"/>
      <c r="R653" s="143"/>
      <c r="S653" s="143">
        <v>46362090.870000005</v>
      </c>
      <c r="U653" s="143">
        <v>46362090.87</v>
      </c>
      <c r="V653" s="143"/>
      <c r="W653" s="143"/>
      <c r="X653" s="143">
        <v>46362090.87</v>
      </c>
      <c r="Y653" s="142" t="s">
        <v>1876</v>
      </c>
      <c r="Z653" s="139" t="s">
        <v>2257</v>
      </c>
      <c r="AA653" s="139" t="s">
        <v>2185</v>
      </c>
    </row>
    <row r="654" spans="3:27" ht="36">
      <c r="C654" s="139" t="s">
        <v>2284</v>
      </c>
      <c r="D654" s="140" t="s">
        <v>2365</v>
      </c>
      <c r="F654" s="141">
        <v>137467137</v>
      </c>
      <c r="G654" s="140" t="s">
        <v>2249</v>
      </c>
      <c r="H654" s="141">
        <v>137467137</v>
      </c>
      <c r="J654" s="140" t="s">
        <v>622</v>
      </c>
      <c r="K654" s="140" t="s">
        <v>983</v>
      </c>
      <c r="L654" s="140" t="s">
        <v>631</v>
      </c>
      <c r="M654" s="142" t="s">
        <v>632</v>
      </c>
      <c r="N654" s="142" t="s">
        <v>1590</v>
      </c>
      <c r="O654" s="142" t="s">
        <v>2133</v>
      </c>
      <c r="P654" s="143">
        <v>66432148</v>
      </c>
      <c r="Q654" s="143">
        <v>71034989</v>
      </c>
      <c r="R654" s="143"/>
      <c r="S654" s="143">
        <v>137467137</v>
      </c>
      <c r="U654" s="143">
        <v>66432148</v>
      </c>
      <c r="V654" s="143">
        <v>17420290</v>
      </c>
      <c r="W654" s="143"/>
      <c r="X654" s="143">
        <v>83852438</v>
      </c>
      <c r="Y654" s="142" t="s">
        <v>2162</v>
      </c>
      <c r="Z654" s="139" t="s">
        <v>1398</v>
      </c>
      <c r="AA654" s="139" t="s">
        <v>2292</v>
      </c>
    </row>
    <row r="655" spans="3:27" ht="36">
      <c r="C655" s="139" t="s">
        <v>2120</v>
      </c>
      <c r="D655" s="140" t="s">
        <v>2279</v>
      </c>
      <c r="F655" s="141">
        <v>8103106</v>
      </c>
      <c r="G655" s="140" t="s">
        <v>2127</v>
      </c>
      <c r="H655" s="141">
        <v>19010438</v>
      </c>
      <c r="J655" s="140" t="s">
        <v>622</v>
      </c>
      <c r="K655" s="140" t="s">
        <v>983</v>
      </c>
      <c r="L655" s="140" t="s">
        <v>633</v>
      </c>
      <c r="M655" s="142" t="s">
        <v>1151</v>
      </c>
      <c r="N655" s="142" t="s">
        <v>2064</v>
      </c>
      <c r="O655" s="142" t="s">
        <v>2288</v>
      </c>
      <c r="P655" s="143">
        <v>8103106</v>
      </c>
      <c r="Q655" s="143"/>
      <c r="R655" s="143"/>
      <c r="S655" s="143">
        <v>8103106</v>
      </c>
      <c r="U655" s="143">
        <v>4425741</v>
      </c>
      <c r="V655" s="143"/>
      <c r="W655" s="143"/>
      <c r="X655" s="143">
        <v>4425741</v>
      </c>
      <c r="Y655" s="142" t="s">
        <v>2066</v>
      </c>
      <c r="Z655" s="139" t="s">
        <v>2303</v>
      </c>
      <c r="AA655" s="139" t="s">
        <v>634</v>
      </c>
    </row>
    <row r="656" spans="3:27" ht="36">
      <c r="C656" s="139" t="s">
        <v>2126</v>
      </c>
      <c r="D656" s="140" t="s">
        <v>2364</v>
      </c>
      <c r="F656" s="141">
        <v>70277726</v>
      </c>
      <c r="G656" s="140" t="s">
        <v>2127</v>
      </c>
      <c r="H656" s="141">
        <v>241392849</v>
      </c>
      <c r="J656" s="140" t="s">
        <v>622</v>
      </c>
      <c r="K656" s="140" t="s">
        <v>983</v>
      </c>
      <c r="L656" s="140" t="s">
        <v>635</v>
      </c>
      <c r="M656" s="142" t="s">
        <v>636</v>
      </c>
      <c r="N656" s="142" t="s">
        <v>637</v>
      </c>
      <c r="O656" s="142" t="s">
        <v>1053</v>
      </c>
      <c r="P656" s="143">
        <v>70277726</v>
      </c>
      <c r="Q656" s="143"/>
      <c r="R656" s="143"/>
      <c r="S656" s="143">
        <v>70277726</v>
      </c>
      <c r="U656" s="143">
        <v>24153902</v>
      </c>
      <c r="V656" s="143"/>
      <c r="W656" s="143"/>
      <c r="X656" s="143">
        <v>24153902</v>
      </c>
      <c r="Y656" s="142" t="s">
        <v>2278</v>
      </c>
      <c r="Z656" s="139" t="s">
        <v>2303</v>
      </c>
      <c r="AA656" s="139" t="s">
        <v>2259</v>
      </c>
    </row>
    <row r="657" spans="3:27" ht="36">
      <c r="C657" s="139" t="s">
        <v>2126</v>
      </c>
      <c r="D657" s="140" t="s">
        <v>2365</v>
      </c>
      <c r="F657" s="141">
        <v>51422198</v>
      </c>
      <c r="G657" s="140" t="s">
        <v>2127</v>
      </c>
      <c r="H657" s="141">
        <v>125571990</v>
      </c>
      <c r="J657" s="140" t="s">
        <v>622</v>
      </c>
      <c r="K657" s="140" t="s">
        <v>983</v>
      </c>
      <c r="L657" s="140" t="s">
        <v>638</v>
      </c>
      <c r="M657" s="142" t="s">
        <v>592</v>
      </c>
      <c r="N657" s="142" t="s">
        <v>2082</v>
      </c>
      <c r="O657" s="142" t="s">
        <v>2083</v>
      </c>
      <c r="P657" s="143">
        <v>51422198</v>
      </c>
      <c r="Q657" s="143"/>
      <c r="R657" s="143"/>
      <c r="S657" s="143">
        <v>51422198</v>
      </c>
      <c r="U657" s="143">
        <v>47282782</v>
      </c>
      <c r="V657" s="143"/>
      <c r="W657" s="143"/>
      <c r="X657" s="143">
        <v>47282782</v>
      </c>
      <c r="Y657" s="142" t="s">
        <v>2278</v>
      </c>
      <c r="Z657" s="139" t="s">
        <v>2144</v>
      </c>
      <c r="AA657" s="139" t="s">
        <v>1904</v>
      </c>
    </row>
    <row r="658" spans="1:27" ht="36">
      <c r="A658" s="145" t="s">
        <v>639</v>
      </c>
      <c r="B658" s="145" t="s">
        <v>2211</v>
      </c>
      <c r="C658" s="146" t="s">
        <v>2248</v>
      </c>
      <c r="D658" s="145" t="s">
        <v>2365</v>
      </c>
      <c r="F658" s="147">
        <v>1153080</v>
      </c>
      <c r="G658" s="145" t="s">
        <v>2249</v>
      </c>
      <c r="H658" s="147">
        <v>1153080</v>
      </c>
      <c r="J658" s="145" t="s">
        <v>489</v>
      </c>
      <c r="K658" s="145" t="s">
        <v>2251</v>
      </c>
      <c r="L658" s="145" t="s">
        <v>490</v>
      </c>
      <c r="M658" s="148" t="s">
        <v>624</v>
      </c>
      <c r="N658" s="148" t="s">
        <v>491</v>
      </c>
      <c r="O658" s="148" t="s">
        <v>1756</v>
      </c>
      <c r="P658" s="149">
        <v>781220</v>
      </c>
      <c r="Q658" s="149">
        <v>371860</v>
      </c>
      <c r="R658" s="149"/>
      <c r="S658" s="149">
        <v>1153080</v>
      </c>
      <c r="U658" s="149">
        <v>781220</v>
      </c>
      <c r="V658" s="149">
        <v>371860</v>
      </c>
      <c r="W658" s="149"/>
      <c r="X658" s="149">
        <v>1153080</v>
      </c>
      <c r="Y658" s="148" t="s">
        <v>492</v>
      </c>
      <c r="Z658" s="146" t="s">
        <v>2282</v>
      </c>
      <c r="AA658" s="146" t="s">
        <v>2135</v>
      </c>
    </row>
    <row r="659" spans="3:27" ht="12">
      <c r="C659" s="139" t="s">
        <v>2259</v>
      </c>
      <c r="D659" s="140" t="s">
        <v>2364</v>
      </c>
      <c r="F659" s="141">
        <v>2302637</v>
      </c>
      <c r="G659" s="140" t="s">
        <v>2249</v>
      </c>
      <c r="H659" s="141">
        <v>2302637</v>
      </c>
      <c r="J659" s="140" t="s">
        <v>493</v>
      </c>
      <c r="K659" s="140" t="s">
        <v>2129</v>
      </c>
      <c r="L659" s="140" t="s">
        <v>494</v>
      </c>
      <c r="M659" s="142" t="s">
        <v>495</v>
      </c>
      <c r="N659" s="142" t="s">
        <v>2254</v>
      </c>
      <c r="O659" s="142" t="s">
        <v>496</v>
      </c>
      <c r="P659" s="143">
        <v>1116000</v>
      </c>
      <c r="Q659" s="143">
        <v>1186637</v>
      </c>
      <c r="R659" s="143"/>
      <c r="S659" s="143">
        <v>2302637</v>
      </c>
      <c r="U659" s="143">
        <v>1116000</v>
      </c>
      <c r="V659" s="143">
        <v>316274.5</v>
      </c>
      <c r="W659" s="143"/>
      <c r="X659" s="143">
        <v>1432274.5</v>
      </c>
      <c r="Y659" s="142" t="s">
        <v>497</v>
      </c>
      <c r="Z659" s="139" t="s">
        <v>2257</v>
      </c>
      <c r="AA659" s="139" t="s">
        <v>2284</v>
      </c>
    </row>
    <row r="660" spans="3:27" ht="24">
      <c r="C660" s="139" t="s">
        <v>2135</v>
      </c>
      <c r="D660" s="140" t="s">
        <v>2279</v>
      </c>
      <c r="F660" s="141">
        <v>1699867</v>
      </c>
      <c r="G660" s="140" t="s">
        <v>2249</v>
      </c>
      <c r="H660" s="141">
        <v>1699867</v>
      </c>
      <c r="J660" s="140" t="s">
        <v>498</v>
      </c>
      <c r="K660" s="140" t="s">
        <v>2251</v>
      </c>
      <c r="L660" s="140" t="s">
        <v>499</v>
      </c>
      <c r="M660" s="142" t="s">
        <v>1293</v>
      </c>
      <c r="N660" s="142" t="s">
        <v>1723</v>
      </c>
      <c r="O660" s="142" t="s">
        <v>1582</v>
      </c>
      <c r="P660" s="143">
        <v>959482</v>
      </c>
      <c r="Q660" s="143">
        <v>740385</v>
      </c>
      <c r="R660" s="143"/>
      <c r="S660" s="143">
        <v>1699867</v>
      </c>
      <c r="U660" s="143">
        <v>959482</v>
      </c>
      <c r="V660" s="143">
        <v>150652</v>
      </c>
      <c r="W660" s="143"/>
      <c r="X660" s="143">
        <v>1110134</v>
      </c>
      <c r="Y660" s="142" t="s">
        <v>500</v>
      </c>
      <c r="Z660" s="139" t="s">
        <v>2303</v>
      </c>
      <c r="AA660" s="139" t="s">
        <v>2135</v>
      </c>
    </row>
    <row r="661" spans="3:27" ht="36">
      <c r="C661" s="139" t="s">
        <v>2284</v>
      </c>
      <c r="D661" s="140" t="s">
        <v>2365</v>
      </c>
      <c r="F661" s="141">
        <v>8438788</v>
      </c>
      <c r="G661" s="140" t="s">
        <v>2249</v>
      </c>
      <c r="H661" s="141">
        <v>8438788</v>
      </c>
      <c r="J661" s="140" t="s">
        <v>489</v>
      </c>
      <c r="K661" s="140" t="s">
        <v>2251</v>
      </c>
      <c r="L661" s="140" t="s">
        <v>501</v>
      </c>
      <c r="M661" s="142" t="s">
        <v>502</v>
      </c>
      <c r="N661" s="142" t="s">
        <v>2035</v>
      </c>
      <c r="O661" s="142" t="s">
        <v>1804</v>
      </c>
      <c r="P661" s="143">
        <v>5089361</v>
      </c>
      <c r="Q661" s="143">
        <v>3349427</v>
      </c>
      <c r="R661" s="143"/>
      <c r="S661" s="143">
        <v>8438788</v>
      </c>
      <c r="U661" s="143">
        <v>5089361</v>
      </c>
      <c r="V661" s="143">
        <v>3349427</v>
      </c>
      <c r="W661" s="143"/>
      <c r="X661" s="143">
        <v>8438788</v>
      </c>
      <c r="Y661" s="142" t="s">
        <v>503</v>
      </c>
      <c r="Z661" s="139" t="s">
        <v>2257</v>
      </c>
      <c r="AA661" s="139" t="s">
        <v>2292</v>
      </c>
    </row>
    <row r="662" spans="3:27" ht="36">
      <c r="C662" s="139" t="s">
        <v>2120</v>
      </c>
      <c r="D662" s="140" t="s">
        <v>2364</v>
      </c>
      <c r="F662" s="141">
        <v>5072322</v>
      </c>
      <c r="G662" s="140" t="s">
        <v>2268</v>
      </c>
      <c r="H662" s="141">
        <v>8792041</v>
      </c>
      <c r="J662" s="140" t="s">
        <v>489</v>
      </c>
      <c r="K662" s="140" t="s">
        <v>2251</v>
      </c>
      <c r="L662" s="140" t="s">
        <v>504</v>
      </c>
      <c r="M662" s="142" t="s">
        <v>2122</v>
      </c>
      <c r="N662" s="142" t="s">
        <v>1925</v>
      </c>
      <c r="O662" s="142" t="s">
        <v>1582</v>
      </c>
      <c r="P662" s="143">
        <v>3103472</v>
      </c>
      <c r="Q662" s="143"/>
      <c r="R662" s="143"/>
      <c r="S662" s="143">
        <v>3103472</v>
      </c>
      <c r="U662" s="143">
        <v>1208108</v>
      </c>
      <c r="V662" s="143"/>
      <c r="W662" s="143"/>
      <c r="X662" s="143">
        <v>1208108</v>
      </c>
      <c r="Y662" s="142" t="s">
        <v>1015</v>
      </c>
      <c r="Z662" s="139" t="s">
        <v>2144</v>
      </c>
      <c r="AA662" s="139" t="s">
        <v>2248</v>
      </c>
    </row>
    <row r="663" spans="10:27" ht="24">
      <c r="J663" s="140" t="s">
        <v>493</v>
      </c>
      <c r="K663" s="140" t="s">
        <v>2129</v>
      </c>
      <c r="L663" s="140" t="s">
        <v>505</v>
      </c>
      <c r="M663" s="142" t="s">
        <v>1877</v>
      </c>
      <c r="N663" s="142" t="s">
        <v>1925</v>
      </c>
      <c r="O663" s="142" t="s">
        <v>1336</v>
      </c>
      <c r="P663" s="143">
        <v>722147</v>
      </c>
      <c r="Q663" s="143"/>
      <c r="R663" s="143"/>
      <c r="S663" s="143">
        <v>722147</v>
      </c>
      <c r="U663" s="143">
        <v>135695</v>
      </c>
      <c r="V663" s="143"/>
      <c r="W663" s="143"/>
      <c r="X663" s="143">
        <v>135695</v>
      </c>
      <c r="Y663" s="142" t="s">
        <v>1015</v>
      </c>
      <c r="Z663" s="139" t="s">
        <v>2144</v>
      </c>
      <c r="AA663" s="139" t="s">
        <v>2248</v>
      </c>
    </row>
    <row r="664" spans="3:27" ht="36">
      <c r="C664" s="139" t="s">
        <v>2304</v>
      </c>
      <c r="D664" s="140" t="s">
        <v>2365</v>
      </c>
      <c r="F664" s="141">
        <v>4867858.234</v>
      </c>
      <c r="G664" s="140" t="s">
        <v>2127</v>
      </c>
      <c r="H664" s="141">
        <v>13390240.420000002</v>
      </c>
      <c r="J664" s="140" t="s">
        <v>489</v>
      </c>
      <c r="K664" s="140" t="s">
        <v>2251</v>
      </c>
      <c r="L664" s="140" t="s">
        <v>506</v>
      </c>
      <c r="M664" s="142" t="s">
        <v>2050</v>
      </c>
      <c r="N664" s="142" t="s">
        <v>1347</v>
      </c>
      <c r="O664" s="142" t="s">
        <v>1348</v>
      </c>
      <c r="P664" s="143">
        <v>4867858.234</v>
      </c>
      <c r="Q664" s="143"/>
      <c r="R664" s="143"/>
      <c r="S664" s="143">
        <v>4867858.234</v>
      </c>
      <c r="U664" s="143">
        <v>1530146.47</v>
      </c>
      <c r="V664" s="143"/>
      <c r="W664" s="143"/>
      <c r="X664" s="143">
        <v>1530146.47</v>
      </c>
      <c r="Y664" s="142" t="s">
        <v>1349</v>
      </c>
      <c r="Z664" s="139" t="s">
        <v>2144</v>
      </c>
      <c r="AA664" s="139" t="s">
        <v>2248</v>
      </c>
    </row>
    <row r="665" spans="1:27" ht="12.75">
      <c r="A665" s="150" t="s">
        <v>1852</v>
      </c>
      <c r="B665" s="150"/>
      <c r="C665" s="150"/>
      <c r="D665" s="150"/>
      <c r="E665" s="150"/>
      <c r="F665" s="151">
        <v>4756623171.532801</v>
      </c>
      <c r="G665" s="150"/>
      <c r="H665" s="151">
        <v>7674909643.929601</v>
      </c>
      <c r="J665" s="150"/>
      <c r="K665" s="150"/>
      <c r="L665" s="150"/>
      <c r="M665" s="150"/>
      <c r="N665" s="150"/>
      <c r="O665" s="150"/>
      <c r="P665" s="152">
        <v>2266210562.7674575</v>
      </c>
      <c r="Q665" s="152">
        <v>1368312501.85</v>
      </c>
      <c r="R665" s="152">
        <v>423089898</v>
      </c>
      <c r="S665" s="152">
        <v>4057612962.6174574</v>
      </c>
      <c r="U665" s="152">
        <v>1756959759.09</v>
      </c>
      <c r="V665" s="152">
        <v>1091080860.08</v>
      </c>
      <c r="W665" s="152">
        <v>105136978.71</v>
      </c>
      <c r="X665" s="152">
        <v>2953177597.879999</v>
      </c>
      <c r="Y665" s="150"/>
      <c r="Z665" s="150"/>
      <c r="AA665" s="150"/>
    </row>
    <row r="666" ht="27" customHeight="1"/>
    <row r="667" spans="1:27" ht="16.5">
      <c r="A667" s="132" t="s">
        <v>507</v>
      </c>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row>
    <row r="669" spans="1:27" ht="24">
      <c r="A669" s="133" t="s">
        <v>508</v>
      </c>
      <c r="B669" s="133" t="s">
        <v>509</v>
      </c>
      <c r="C669" s="134" t="s">
        <v>2135</v>
      </c>
      <c r="D669" s="133" t="s">
        <v>2365</v>
      </c>
      <c r="F669" s="135">
        <v>35029872</v>
      </c>
      <c r="G669" s="133" t="s">
        <v>2249</v>
      </c>
      <c r="H669" s="135">
        <v>35029872</v>
      </c>
      <c r="J669" s="133" t="s">
        <v>2031</v>
      </c>
      <c r="K669" s="133" t="s">
        <v>2032</v>
      </c>
      <c r="L669" s="133" t="s">
        <v>510</v>
      </c>
      <c r="M669" s="137" t="s">
        <v>1305</v>
      </c>
      <c r="N669" s="137" t="s">
        <v>2053</v>
      </c>
      <c r="O669" s="137" t="s">
        <v>2180</v>
      </c>
      <c r="P669" s="138">
        <v>28473354</v>
      </c>
      <c r="Q669" s="138">
        <v>6556518</v>
      </c>
      <c r="R669" s="138"/>
      <c r="S669" s="138">
        <v>35029872</v>
      </c>
      <c r="U669" s="138">
        <v>28473354</v>
      </c>
      <c r="V669" s="138">
        <v>6360233.939999998</v>
      </c>
      <c r="W669" s="138"/>
      <c r="X669" s="138">
        <v>34833587.94</v>
      </c>
      <c r="Y669" s="137" t="s">
        <v>511</v>
      </c>
      <c r="Z669" s="134" t="s">
        <v>2257</v>
      </c>
      <c r="AA669" s="134" t="s">
        <v>2126</v>
      </c>
    </row>
    <row r="670" spans="3:27" ht="24">
      <c r="C670" s="139" t="s">
        <v>2284</v>
      </c>
      <c r="D670" s="140" t="s">
        <v>2364</v>
      </c>
      <c r="F670" s="141">
        <v>86120215</v>
      </c>
      <c r="G670" s="140" t="s">
        <v>2249</v>
      </c>
      <c r="H670" s="141">
        <v>86120215</v>
      </c>
      <c r="J670" s="140" t="s">
        <v>2031</v>
      </c>
      <c r="K670" s="140" t="s">
        <v>2032</v>
      </c>
      <c r="L670" s="140" t="s">
        <v>512</v>
      </c>
      <c r="M670" s="142" t="s">
        <v>1376</v>
      </c>
      <c r="N670" s="142" t="s">
        <v>1241</v>
      </c>
      <c r="O670" s="142" t="s">
        <v>2196</v>
      </c>
      <c r="P670" s="143">
        <v>27670810</v>
      </c>
      <c r="Q670" s="143">
        <v>58449405</v>
      </c>
      <c r="R670" s="143"/>
      <c r="S670" s="143">
        <v>86120215</v>
      </c>
      <c r="U670" s="143">
        <v>27670810</v>
      </c>
      <c r="V670" s="143">
        <v>27270783.9</v>
      </c>
      <c r="W670" s="143"/>
      <c r="X670" s="143">
        <v>54941593.9</v>
      </c>
      <c r="Y670" s="142" t="s">
        <v>1611</v>
      </c>
      <c r="Z670" s="139" t="s">
        <v>2303</v>
      </c>
      <c r="AA670" s="139" t="s">
        <v>2290</v>
      </c>
    </row>
    <row r="671" spans="3:27" ht="24">
      <c r="C671" s="139" t="s">
        <v>2284</v>
      </c>
      <c r="D671" s="140" t="s">
        <v>2279</v>
      </c>
      <c r="F671" s="141">
        <v>10871026</v>
      </c>
      <c r="G671" s="140" t="s">
        <v>2249</v>
      </c>
      <c r="H671" s="141">
        <v>10871026</v>
      </c>
      <c r="J671" s="140" t="s">
        <v>2031</v>
      </c>
      <c r="K671" s="140" t="s">
        <v>2032</v>
      </c>
      <c r="L671" s="140" t="s">
        <v>513</v>
      </c>
      <c r="M671" s="142" t="s">
        <v>514</v>
      </c>
      <c r="N671" s="142" t="s">
        <v>1486</v>
      </c>
      <c r="O671" s="142" t="s">
        <v>2196</v>
      </c>
      <c r="P671" s="143">
        <v>7350590</v>
      </c>
      <c r="Q671" s="143">
        <v>3520436</v>
      </c>
      <c r="R671" s="143"/>
      <c r="S671" s="143">
        <v>10871026</v>
      </c>
      <c r="U671" s="143">
        <v>7350590</v>
      </c>
      <c r="V671" s="143">
        <v>2968098.869999999</v>
      </c>
      <c r="W671" s="143"/>
      <c r="X671" s="143">
        <v>10318688.87</v>
      </c>
      <c r="Y671" s="142" t="s">
        <v>2141</v>
      </c>
      <c r="Z671" s="139" t="s">
        <v>2257</v>
      </c>
      <c r="AA671" s="139" t="s">
        <v>2290</v>
      </c>
    </row>
    <row r="672" spans="3:27" ht="24">
      <c r="C672" s="139" t="s">
        <v>2126</v>
      </c>
      <c r="D672" s="140" t="s">
        <v>2365</v>
      </c>
      <c r="F672" s="141">
        <v>32512648</v>
      </c>
      <c r="G672" s="140" t="s">
        <v>2127</v>
      </c>
      <c r="H672" s="141">
        <v>78470622</v>
      </c>
      <c r="J672" s="140" t="s">
        <v>515</v>
      </c>
      <c r="K672" s="140" t="s">
        <v>2251</v>
      </c>
      <c r="L672" s="140" t="s">
        <v>516</v>
      </c>
      <c r="M672" s="142" t="s">
        <v>517</v>
      </c>
      <c r="N672" s="142" t="s">
        <v>1266</v>
      </c>
      <c r="O672" s="142" t="s">
        <v>1342</v>
      </c>
      <c r="P672" s="143">
        <v>32512648</v>
      </c>
      <c r="Q672" s="143"/>
      <c r="R672" s="143"/>
      <c r="S672" s="143">
        <v>32512648</v>
      </c>
      <c r="U672" s="143">
        <v>26881503.9</v>
      </c>
      <c r="V672" s="143"/>
      <c r="W672" s="143"/>
      <c r="X672" s="143">
        <v>26881503.9</v>
      </c>
      <c r="Y672" s="142" t="s">
        <v>1940</v>
      </c>
      <c r="Z672" s="139" t="s">
        <v>2257</v>
      </c>
      <c r="AA672" s="139" t="s">
        <v>2120</v>
      </c>
    </row>
    <row r="673" spans="3:27" ht="12">
      <c r="C673" s="139" t="s">
        <v>2258</v>
      </c>
      <c r="D673" s="140" t="s">
        <v>2279</v>
      </c>
      <c r="F673" s="141">
        <v>11384314</v>
      </c>
      <c r="G673" s="140" t="s">
        <v>1863</v>
      </c>
      <c r="H673" s="141">
        <v>25766362</v>
      </c>
      <c r="J673" s="140"/>
      <c r="K673" s="140"/>
      <c r="L673" s="140"/>
      <c r="M673" s="142"/>
      <c r="N673" s="142"/>
      <c r="O673" s="142"/>
      <c r="P673" s="143"/>
      <c r="Q673" s="143"/>
      <c r="R673" s="143"/>
      <c r="S673" s="143"/>
      <c r="U673" s="143"/>
      <c r="V673" s="143"/>
      <c r="W673" s="143"/>
      <c r="X673" s="143"/>
      <c r="Y673" s="142" t="s">
        <v>2143</v>
      </c>
      <c r="Z673" s="139" t="s">
        <v>2144</v>
      </c>
      <c r="AA673" s="139"/>
    </row>
    <row r="674" spans="1:27" ht="36">
      <c r="A674" s="145" t="s">
        <v>518</v>
      </c>
      <c r="B674" s="145" t="s">
        <v>1419</v>
      </c>
      <c r="C674" s="146" t="s">
        <v>2259</v>
      </c>
      <c r="D674" s="145" t="s">
        <v>2364</v>
      </c>
      <c r="F674" s="147">
        <v>18580414</v>
      </c>
      <c r="G674" s="145" t="s">
        <v>2127</v>
      </c>
      <c r="H674" s="147">
        <v>18580414</v>
      </c>
      <c r="J674" s="145" t="s">
        <v>519</v>
      </c>
      <c r="K674" s="145" t="s">
        <v>983</v>
      </c>
      <c r="L674" s="145" t="s">
        <v>520</v>
      </c>
      <c r="M674" s="148" t="s">
        <v>521</v>
      </c>
      <c r="N674" s="148" t="s">
        <v>1769</v>
      </c>
      <c r="O674" s="148" t="s">
        <v>522</v>
      </c>
      <c r="P674" s="149">
        <v>18580414</v>
      </c>
      <c r="Q674" s="149"/>
      <c r="R674" s="149"/>
      <c r="S674" s="149">
        <v>18580414</v>
      </c>
      <c r="U674" s="149">
        <v>9019119</v>
      </c>
      <c r="V674" s="149"/>
      <c r="W674" s="149"/>
      <c r="X674" s="149">
        <v>9019119</v>
      </c>
      <c r="Y674" s="148" t="s">
        <v>523</v>
      </c>
      <c r="Z674" s="146" t="s">
        <v>2144</v>
      </c>
      <c r="AA674" s="146" t="s">
        <v>2248</v>
      </c>
    </row>
    <row r="675" spans="3:27" ht="36">
      <c r="C675" s="139" t="s">
        <v>2292</v>
      </c>
      <c r="D675" s="140" t="s">
        <v>2279</v>
      </c>
      <c r="F675" s="141">
        <v>8285245</v>
      </c>
      <c r="G675" s="140" t="s">
        <v>2249</v>
      </c>
      <c r="H675" s="141">
        <v>8285245</v>
      </c>
      <c r="J675" s="140" t="s">
        <v>519</v>
      </c>
      <c r="K675" s="140" t="s">
        <v>983</v>
      </c>
      <c r="L675" s="140" t="s">
        <v>524</v>
      </c>
      <c r="M675" s="142" t="s">
        <v>2179</v>
      </c>
      <c r="N675" s="142" t="s">
        <v>2058</v>
      </c>
      <c r="O675" s="142" t="s">
        <v>2156</v>
      </c>
      <c r="P675" s="143">
        <v>5515900</v>
      </c>
      <c r="Q675" s="143">
        <v>2769345</v>
      </c>
      <c r="R675" s="143"/>
      <c r="S675" s="143">
        <v>8285245</v>
      </c>
      <c r="U675" s="143">
        <v>5337954.37</v>
      </c>
      <c r="V675" s="143"/>
      <c r="W675" s="143"/>
      <c r="X675" s="143">
        <v>5337954.37</v>
      </c>
      <c r="Y675" s="142" t="s">
        <v>2289</v>
      </c>
      <c r="Z675" s="139" t="s">
        <v>2257</v>
      </c>
      <c r="AA675" s="139" t="s">
        <v>2126</v>
      </c>
    </row>
    <row r="676" spans="1:27" ht="48">
      <c r="A676" s="145" t="s">
        <v>525</v>
      </c>
      <c r="B676" s="145" t="s">
        <v>2211</v>
      </c>
      <c r="C676" s="146" t="s">
        <v>2259</v>
      </c>
      <c r="D676" s="145" t="s">
        <v>2364</v>
      </c>
      <c r="F676" s="147">
        <v>29312000</v>
      </c>
      <c r="G676" s="145" t="s">
        <v>2249</v>
      </c>
      <c r="H676" s="147">
        <v>29312000</v>
      </c>
      <c r="J676" s="145" t="s">
        <v>526</v>
      </c>
      <c r="K676" s="145" t="s">
        <v>983</v>
      </c>
      <c r="L676" s="145" t="s">
        <v>527</v>
      </c>
      <c r="M676" s="148" t="s">
        <v>528</v>
      </c>
      <c r="N676" s="148" t="s">
        <v>2263</v>
      </c>
      <c r="O676" s="148" t="s">
        <v>1804</v>
      </c>
      <c r="P676" s="149">
        <v>10557000</v>
      </c>
      <c r="Q676" s="149">
        <v>18755000</v>
      </c>
      <c r="R676" s="149"/>
      <c r="S676" s="149">
        <v>29312000</v>
      </c>
      <c r="U676" s="149">
        <v>10557000</v>
      </c>
      <c r="V676" s="149">
        <v>18327103.619999997</v>
      </c>
      <c r="W676" s="149"/>
      <c r="X676" s="149">
        <v>28884103.619999997</v>
      </c>
      <c r="Y676" s="148" t="s">
        <v>529</v>
      </c>
      <c r="Z676" s="146" t="s">
        <v>2271</v>
      </c>
      <c r="AA676" s="146" t="s">
        <v>2170</v>
      </c>
    </row>
    <row r="677" spans="3:27" ht="48">
      <c r="C677" s="139" t="s">
        <v>2259</v>
      </c>
      <c r="D677" s="140" t="s">
        <v>2279</v>
      </c>
      <c r="F677" s="141">
        <v>5000000</v>
      </c>
      <c r="G677" s="140" t="s">
        <v>2249</v>
      </c>
      <c r="H677" s="141">
        <v>5000000</v>
      </c>
      <c r="J677" s="140" t="s">
        <v>526</v>
      </c>
      <c r="K677" s="140" t="s">
        <v>983</v>
      </c>
      <c r="L677" s="140" t="s">
        <v>530</v>
      </c>
      <c r="M677" s="142" t="s">
        <v>528</v>
      </c>
      <c r="N677" s="142" t="s">
        <v>2263</v>
      </c>
      <c r="O677" s="142" t="s">
        <v>1804</v>
      </c>
      <c r="P677" s="143">
        <v>2000000</v>
      </c>
      <c r="Q677" s="143">
        <v>3000000</v>
      </c>
      <c r="R677" s="143"/>
      <c r="S677" s="143">
        <v>5000000</v>
      </c>
      <c r="U677" s="143">
        <v>2000000</v>
      </c>
      <c r="V677" s="143">
        <v>2947927.9299999997</v>
      </c>
      <c r="W677" s="143"/>
      <c r="X677" s="143">
        <v>4947927.93</v>
      </c>
      <c r="Y677" s="142" t="s">
        <v>531</v>
      </c>
      <c r="Z677" s="139" t="s">
        <v>2257</v>
      </c>
      <c r="AA677" s="139" t="s">
        <v>2304</v>
      </c>
    </row>
    <row r="678" spans="3:27" ht="48">
      <c r="C678" s="139" t="s">
        <v>2292</v>
      </c>
      <c r="D678" s="140" t="s">
        <v>2364</v>
      </c>
      <c r="F678" s="141">
        <v>15781571.940000001</v>
      </c>
      <c r="G678" s="140" t="s">
        <v>2249</v>
      </c>
      <c r="H678" s="141">
        <v>15781571.940000001</v>
      </c>
      <c r="J678" s="140" t="s">
        <v>526</v>
      </c>
      <c r="K678" s="140" t="s">
        <v>983</v>
      </c>
      <c r="L678" s="140" t="s">
        <v>532</v>
      </c>
      <c r="M678" s="142" t="s">
        <v>533</v>
      </c>
      <c r="N678" s="142" t="s">
        <v>2300</v>
      </c>
      <c r="O678" s="142" t="s">
        <v>2301</v>
      </c>
      <c r="P678" s="143">
        <v>10013383</v>
      </c>
      <c r="Q678" s="143">
        <v>5768188.940000001</v>
      </c>
      <c r="R678" s="143"/>
      <c r="S678" s="143">
        <v>15781571.940000001</v>
      </c>
      <c r="U678" s="143">
        <v>10013383</v>
      </c>
      <c r="V678" s="143">
        <v>5768188.940000001</v>
      </c>
      <c r="W678" s="143"/>
      <c r="X678" s="143">
        <v>15781571.940000001</v>
      </c>
      <c r="Y678" s="142" t="s">
        <v>1870</v>
      </c>
      <c r="Z678" s="139" t="s">
        <v>2271</v>
      </c>
      <c r="AA678" s="139" t="s">
        <v>2126</v>
      </c>
    </row>
    <row r="679" spans="3:27" ht="48">
      <c r="C679" s="139" t="s">
        <v>2120</v>
      </c>
      <c r="D679" s="140" t="s">
        <v>2279</v>
      </c>
      <c r="F679" s="141">
        <v>5543805</v>
      </c>
      <c r="G679" s="140" t="s">
        <v>2249</v>
      </c>
      <c r="H679" s="141">
        <v>5543805</v>
      </c>
      <c r="J679" s="140" t="s">
        <v>526</v>
      </c>
      <c r="K679" s="140" t="s">
        <v>983</v>
      </c>
      <c r="L679" s="140" t="s">
        <v>534</v>
      </c>
      <c r="M679" s="142" t="s">
        <v>535</v>
      </c>
      <c r="N679" s="142" t="s">
        <v>2191</v>
      </c>
      <c r="O679" s="142" t="s">
        <v>2192</v>
      </c>
      <c r="P679" s="143">
        <v>3798805</v>
      </c>
      <c r="Q679" s="143">
        <v>1745000</v>
      </c>
      <c r="R679" s="143"/>
      <c r="S679" s="143">
        <v>5543805</v>
      </c>
      <c r="U679" s="143">
        <v>3180857.7800000003</v>
      </c>
      <c r="V679" s="143"/>
      <c r="W679" s="143"/>
      <c r="X679" s="143">
        <v>3180857.7800000003</v>
      </c>
      <c r="Y679" s="142" t="s">
        <v>2197</v>
      </c>
      <c r="Z679" s="139" t="s">
        <v>2257</v>
      </c>
      <c r="AA679" s="139" t="s">
        <v>2292</v>
      </c>
    </row>
    <row r="680" spans="3:27" ht="48">
      <c r="C680" s="139" t="s">
        <v>2126</v>
      </c>
      <c r="D680" s="140" t="s">
        <v>2364</v>
      </c>
      <c r="F680" s="141">
        <v>25876191</v>
      </c>
      <c r="G680" s="140" t="s">
        <v>2060</v>
      </c>
      <c r="H680" s="141">
        <v>25876191</v>
      </c>
      <c r="J680" s="140" t="s">
        <v>526</v>
      </c>
      <c r="K680" s="140" t="s">
        <v>983</v>
      </c>
      <c r="L680" s="140" t="s">
        <v>536</v>
      </c>
      <c r="M680" s="142" t="s">
        <v>537</v>
      </c>
      <c r="N680" s="142" t="s">
        <v>1979</v>
      </c>
      <c r="O680" s="142" t="s">
        <v>2166</v>
      </c>
      <c r="P680" s="143">
        <v>10626665</v>
      </c>
      <c r="Q680" s="143"/>
      <c r="R680" s="143"/>
      <c r="S680" s="143">
        <v>10626665</v>
      </c>
      <c r="U680" s="143">
        <v>7695757.45</v>
      </c>
      <c r="V680" s="143"/>
      <c r="W680" s="143"/>
      <c r="X680" s="143">
        <v>7695757.45</v>
      </c>
      <c r="Y680" s="142" t="s">
        <v>2278</v>
      </c>
      <c r="Z680" s="139" t="s">
        <v>2257</v>
      </c>
      <c r="AA680" s="139" t="s">
        <v>2284</v>
      </c>
    </row>
    <row r="681" spans="3:27" ht="48">
      <c r="C681" s="139" t="s">
        <v>2304</v>
      </c>
      <c r="D681" s="140" t="s">
        <v>2364</v>
      </c>
      <c r="F681" s="141">
        <v>57214789</v>
      </c>
      <c r="G681" s="140" t="s">
        <v>2268</v>
      </c>
      <c r="H681" s="141">
        <v>117374821</v>
      </c>
      <c r="J681" s="140" t="s">
        <v>526</v>
      </c>
      <c r="K681" s="140" t="s">
        <v>983</v>
      </c>
      <c r="L681" s="140" t="s">
        <v>538</v>
      </c>
      <c r="M681" s="142" t="s">
        <v>1850</v>
      </c>
      <c r="N681" s="142" t="s">
        <v>1934</v>
      </c>
      <c r="O681" s="142" t="s">
        <v>1935</v>
      </c>
      <c r="P681" s="143">
        <v>26398936.94</v>
      </c>
      <c r="Q681" s="143">
        <v>23994466.06</v>
      </c>
      <c r="R681" s="143"/>
      <c r="S681" s="143">
        <v>50393403</v>
      </c>
      <c r="U681" s="143">
        <v>17047587.9</v>
      </c>
      <c r="V681" s="143"/>
      <c r="W681" s="143"/>
      <c r="X681" s="143">
        <v>17047587.9</v>
      </c>
      <c r="Y681" s="142" t="s">
        <v>1934</v>
      </c>
      <c r="Z681" s="139" t="s">
        <v>2144</v>
      </c>
      <c r="AA681" s="139" t="s">
        <v>2248</v>
      </c>
    </row>
    <row r="682" spans="10:27" ht="24">
      <c r="J682" s="140" t="s">
        <v>539</v>
      </c>
      <c r="K682" s="140" t="s">
        <v>2076</v>
      </c>
      <c r="L682" s="140" t="s">
        <v>540</v>
      </c>
      <c r="M682" s="142" t="s">
        <v>2050</v>
      </c>
      <c r="N682" s="142" t="s">
        <v>2115</v>
      </c>
      <c r="O682" s="142" t="s">
        <v>2116</v>
      </c>
      <c r="P682" s="143">
        <v>6821386</v>
      </c>
      <c r="Q682" s="143"/>
      <c r="R682" s="143"/>
      <c r="S682" s="143">
        <v>6821386</v>
      </c>
      <c r="U682" s="143">
        <v>386270.68</v>
      </c>
      <c r="V682" s="143"/>
      <c r="W682" s="143"/>
      <c r="X682" s="143">
        <v>386270.68</v>
      </c>
      <c r="Y682" s="142" t="s">
        <v>1841</v>
      </c>
      <c r="Z682" s="139" t="s">
        <v>2144</v>
      </c>
      <c r="AA682" s="139" t="s">
        <v>2248</v>
      </c>
    </row>
    <row r="683" spans="3:27" ht="12">
      <c r="C683" s="139" t="s">
        <v>2304</v>
      </c>
      <c r="D683" s="140" t="s">
        <v>2279</v>
      </c>
      <c r="F683" s="141">
        <v>9569124</v>
      </c>
      <c r="G683" s="140" t="s">
        <v>2142</v>
      </c>
      <c r="H683" s="141">
        <v>24953186</v>
      </c>
      <c r="J683" s="140"/>
      <c r="K683" s="140"/>
      <c r="L683" s="140"/>
      <c r="M683" s="142"/>
      <c r="N683" s="142"/>
      <c r="O683" s="142"/>
      <c r="P683" s="143"/>
      <c r="Q683" s="143"/>
      <c r="R683" s="143"/>
      <c r="S683" s="143"/>
      <c r="U683" s="143"/>
      <c r="V683" s="143"/>
      <c r="W683" s="143"/>
      <c r="X683" s="143"/>
      <c r="Y683" s="142" t="s">
        <v>2143</v>
      </c>
      <c r="Z683" s="139" t="s">
        <v>2144</v>
      </c>
      <c r="AA683" s="139"/>
    </row>
    <row r="684" spans="3:27" ht="12">
      <c r="C684" s="139" t="s">
        <v>2258</v>
      </c>
      <c r="D684" s="140" t="s">
        <v>2364</v>
      </c>
      <c r="F684" s="141">
        <v>10356112</v>
      </c>
      <c r="G684" s="140" t="s">
        <v>2142</v>
      </c>
      <c r="H684" s="141">
        <v>30796293</v>
      </c>
      <c r="J684" s="140"/>
      <c r="K684" s="140"/>
      <c r="L684" s="140"/>
      <c r="M684" s="142"/>
      <c r="N684" s="142"/>
      <c r="O684" s="142"/>
      <c r="P684" s="143"/>
      <c r="Q684" s="143"/>
      <c r="R684" s="143"/>
      <c r="S684" s="143"/>
      <c r="U684" s="143"/>
      <c r="V684" s="143"/>
      <c r="W684" s="143"/>
      <c r="X684" s="143"/>
      <c r="Y684" s="142" t="s">
        <v>2143</v>
      </c>
      <c r="Z684" s="139" t="s">
        <v>2144</v>
      </c>
      <c r="AA684" s="139"/>
    </row>
    <row r="685" spans="1:27" ht="36">
      <c r="A685" s="145" t="s">
        <v>541</v>
      </c>
      <c r="B685" s="145" t="s">
        <v>1987</v>
      </c>
      <c r="C685" s="146" t="s">
        <v>2248</v>
      </c>
      <c r="D685" s="145" t="s">
        <v>2364</v>
      </c>
      <c r="F685" s="147">
        <v>342557595</v>
      </c>
      <c r="G685" s="145" t="s">
        <v>2154</v>
      </c>
      <c r="H685" s="147">
        <v>544233360</v>
      </c>
      <c r="J685" s="145" t="s">
        <v>542</v>
      </c>
      <c r="K685" s="145" t="s">
        <v>2129</v>
      </c>
      <c r="L685" s="145" t="s">
        <v>543</v>
      </c>
      <c r="M685" s="148" t="s">
        <v>1176</v>
      </c>
      <c r="N685" s="148" t="s">
        <v>1957</v>
      </c>
      <c r="O685" s="148" t="s">
        <v>1910</v>
      </c>
      <c r="P685" s="149">
        <v>41751500</v>
      </c>
      <c r="Q685" s="149">
        <v>136862764</v>
      </c>
      <c r="R685" s="149">
        <v>163943331</v>
      </c>
      <c r="S685" s="149">
        <v>342557595</v>
      </c>
      <c r="U685" s="149">
        <v>41751500</v>
      </c>
      <c r="V685" s="149">
        <v>136862764</v>
      </c>
      <c r="W685" s="149">
        <v>80811496.20000005</v>
      </c>
      <c r="X685" s="149">
        <v>259425760.20000005</v>
      </c>
      <c r="Y685" s="148" t="s">
        <v>1940</v>
      </c>
      <c r="Z685" s="146" t="s">
        <v>2257</v>
      </c>
      <c r="AA685" s="146" t="s">
        <v>544</v>
      </c>
    </row>
    <row r="686" spans="3:27" ht="24">
      <c r="C686" s="139" t="s">
        <v>2259</v>
      </c>
      <c r="D686" s="140" t="s">
        <v>2365</v>
      </c>
      <c r="F686" s="141">
        <v>36773714</v>
      </c>
      <c r="G686" s="140" t="s">
        <v>2060</v>
      </c>
      <c r="H686" s="141">
        <v>36773714</v>
      </c>
      <c r="J686" s="140" t="s">
        <v>545</v>
      </c>
      <c r="K686" s="140" t="s">
        <v>2251</v>
      </c>
      <c r="L686" s="140" t="s">
        <v>546</v>
      </c>
      <c r="M686" s="142" t="s">
        <v>547</v>
      </c>
      <c r="N686" s="142" t="s">
        <v>688</v>
      </c>
      <c r="O686" s="142" t="s">
        <v>1487</v>
      </c>
      <c r="P686" s="143">
        <v>17957714</v>
      </c>
      <c r="Q686" s="143"/>
      <c r="R686" s="143"/>
      <c r="S686" s="143">
        <v>17957714</v>
      </c>
      <c r="U686" s="143">
        <v>17957714</v>
      </c>
      <c r="V686" s="143"/>
      <c r="W686" s="143"/>
      <c r="X686" s="143">
        <v>17957714</v>
      </c>
      <c r="Y686" s="142" t="s">
        <v>548</v>
      </c>
      <c r="Z686" s="139" t="s">
        <v>2257</v>
      </c>
      <c r="AA686" s="139" t="s">
        <v>2259</v>
      </c>
    </row>
    <row r="687" spans="3:27" ht="36">
      <c r="C687" s="139" t="s">
        <v>2292</v>
      </c>
      <c r="D687" s="140" t="s">
        <v>2364</v>
      </c>
      <c r="F687" s="141">
        <v>17589438</v>
      </c>
      <c r="G687" s="140" t="s">
        <v>2249</v>
      </c>
      <c r="H687" s="141">
        <v>17589438</v>
      </c>
      <c r="J687" s="140" t="s">
        <v>542</v>
      </c>
      <c r="K687" s="140" t="s">
        <v>2129</v>
      </c>
      <c r="L687" s="140" t="s">
        <v>549</v>
      </c>
      <c r="M687" s="142" t="s">
        <v>1408</v>
      </c>
      <c r="N687" s="142" t="s">
        <v>2295</v>
      </c>
      <c r="O687" s="142" t="s">
        <v>2296</v>
      </c>
      <c r="P687" s="143">
        <v>7708331</v>
      </c>
      <c r="Q687" s="143">
        <v>9881107</v>
      </c>
      <c r="R687" s="143"/>
      <c r="S687" s="143">
        <v>17589438</v>
      </c>
      <c r="U687" s="143">
        <v>7708331</v>
      </c>
      <c r="V687" s="143">
        <v>5306582</v>
      </c>
      <c r="W687" s="143"/>
      <c r="X687" s="143">
        <v>13014913</v>
      </c>
      <c r="Y687" s="142" t="s">
        <v>550</v>
      </c>
      <c r="Z687" s="139" t="s">
        <v>2303</v>
      </c>
      <c r="AA687" s="139" t="s">
        <v>2292</v>
      </c>
    </row>
    <row r="688" spans="3:27" ht="24">
      <c r="C688" s="139" t="s">
        <v>2292</v>
      </c>
      <c r="D688" s="140" t="s">
        <v>2368</v>
      </c>
      <c r="F688" s="141">
        <v>51984491</v>
      </c>
      <c r="G688" s="140" t="s">
        <v>2060</v>
      </c>
      <c r="H688" s="141">
        <v>51984491</v>
      </c>
      <c r="J688" s="140" t="s">
        <v>551</v>
      </c>
      <c r="K688" s="140" t="s">
        <v>2129</v>
      </c>
      <c r="L688" s="140" t="s">
        <v>552</v>
      </c>
      <c r="M688" s="142" t="s">
        <v>2179</v>
      </c>
      <c r="N688" s="142" t="s">
        <v>2191</v>
      </c>
      <c r="O688" s="142" t="s">
        <v>2175</v>
      </c>
      <c r="P688" s="143">
        <v>22643238</v>
      </c>
      <c r="Q688" s="143"/>
      <c r="R688" s="143"/>
      <c r="S688" s="143">
        <v>22643238</v>
      </c>
      <c r="U688" s="143">
        <v>21345667.23</v>
      </c>
      <c r="V688" s="143"/>
      <c r="W688" s="143"/>
      <c r="X688" s="143">
        <v>21345667.23</v>
      </c>
      <c r="Y688" s="142" t="s">
        <v>1706</v>
      </c>
      <c r="Z688" s="139" t="s">
        <v>2257</v>
      </c>
      <c r="AA688" s="139" t="s">
        <v>2292</v>
      </c>
    </row>
    <row r="689" spans="3:27" ht="36">
      <c r="C689" s="139" t="s">
        <v>2126</v>
      </c>
      <c r="D689" s="140" t="s">
        <v>2364</v>
      </c>
      <c r="F689" s="141">
        <v>15078417</v>
      </c>
      <c r="G689" s="140" t="s">
        <v>2127</v>
      </c>
      <c r="H689" s="141">
        <v>36025380</v>
      </c>
      <c r="J689" s="140" t="s">
        <v>542</v>
      </c>
      <c r="K689" s="140" t="s">
        <v>2129</v>
      </c>
      <c r="L689" s="140" t="s">
        <v>553</v>
      </c>
      <c r="M689" s="142" t="s">
        <v>2180</v>
      </c>
      <c r="N689" s="142" t="s">
        <v>2195</v>
      </c>
      <c r="O689" s="142" t="s">
        <v>2196</v>
      </c>
      <c r="P689" s="143">
        <v>15078417</v>
      </c>
      <c r="Q689" s="143"/>
      <c r="R689" s="143"/>
      <c r="S689" s="143">
        <v>15078417</v>
      </c>
      <c r="U689" s="143">
        <v>9529917</v>
      </c>
      <c r="V689" s="143"/>
      <c r="W689" s="143"/>
      <c r="X689" s="143">
        <v>9529917</v>
      </c>
      <c r="Y689" s="142" t="s">
        <v>719</v>
      </c>
      <c r="Z689" s="139" t="s">
        <v>2257</v>
      </c>
      <c r="AA689" s="139" t="s">
        <v>2259</v>
      </c>
    </row>
    <row r="690" spans="3:27" ht="24">
      <c r="C690" s="139" t="s">
        <v>2126</v>
      </c>
      <c r="D690" s="140" t="s">
        <v>2365</v>
      </c>
      <c r="F690" s="141">
        <v>36545312</v>
      </c>
      <c r="G690" s="140" t="s">
        <v>2127</v>
      </c>
      <c r="H690" s="141">
        <v>61992635</v>
      </c>
      <c r="J690" s="140" t="s">
        <v>551</v>
      </c>
      <c r="K690" s="140" t="s">
        <v>2129</v>
      </c>
      <c r="L690" s="140" t="s">
        <v>554</v>
      </c>
      <c r="M690" s="142" t="s">
        <v>1742</v>
      </c>
      <c r="N690" s="142" t="s">
        <v>1827</v>
      </c>
      <c r="O690" s="142" t="s">
        <v>1828</v>
      </c>
      <c r="P690" s="143">
        <v>36545312</v>
      </c>
      <c r="Q690" s="143"/>
      <c r="R690" s="143"/>
      <c r="S690" s="143">
        <v>36545312</v>
      </c>
      <c r="U690" s="143">
        <v>18683203.5</v>
      </c>
      <c r="V690" s="143"/>
      <c r="W690" s="143"/>
      <c r="X690" s="143">
        <v>18683203.5</v>
      </c>
      <c r="Y690" s="142" t="s">
        <v>1794</v>
      </c>
      <c r="Z690" s="139" t="s">
        <v>1398</v>
      </c>
      <c r="AA690" s="139" t="s">
        <v>2259</v>
      </c>
    </row>
    <row r="691" spans="3:27" ht="24">
      <c r="C691" s="139" t="s">
        <v>2126</v>
      </c>
      <c r="D691" s="140" t="s">
        <v>2279</v>
      </c>
      <c r="F691" s="141">
        <v>7802037</v>
      </c>
      <c r="G691" s="140" t="s">
        <v>2127</v>
      </c>
      <c r="H691" s="141">
        <v>17961859</v>
      </c>
      <c r="J691" s="140" t="s">
        <v>545</v>
      </c>
      <c r="K691" s="140" t="s">
        <v>2251</v>
      </c>
      <c r="L691" s="140" t="s">
        <v>555</v>
      </c>
      <c r="M691" s="142" t="s">
        <v>1742</v>
      </c>
      <c r="N691" s="142" t="s">
        <v>1827</v>
      </c>
      <c r="O691" s="142" t="s">
        <v>1828</v>
      </c>
      <c r="P691" s="143">
        <v>7802037</v>
      </c>
      <c r="Q691" s="143"/>
      <c r="R691" s="143"/>
      <c r="S691" s="143">
        <v>7802037</v>
      </c>
      <c r="U691" s="143">
        <v>2825106</v>
      </c>
      <c r="V691" s="143"/>
      <c r="W691" s="143"/>
      <c r="X691" s="143">
        <v>2825106</v>
      </c>
      <c r="Y691" s="142" t="s">
        <v>615</v>
      </c>
      <c r="Z691" s="139" t="s">
        <v>2144</v>
      </c>
      <c r="AA691" s="139" t="s">
        <v>1904</v>
      </c>
    </row>
    <row r="692" spans="3:27" ht="12">
      <c r="C692" s="139" t="s">
        <v>2258</v>
      </c>
      <c r="D692" s="140" t="s">
        <v>2365</v>
      </c>
      <c r="F692" s="141">
        <v>32536086</v>
      </c>
      <c r="G692" s="140" t="s">
        <v>2142</v>
      </c>
      <c r="H692" s="141">
        <v>91945450</v>
      </c>
      <c r="J692" s="140"/>
      <c r="K692" s="140"/>
      <c r="L692" s="140"/>
      <c r="M692" s="142"/>
      <c r="N692" s="142"/>
      <c r="O692" s="142"/>
      <c r="P692" s="143"/>
      <c r="Q692" s="143"/>
      <c r="R692" s="143"/>
      <c r="S692" s="143"/>
      <c r="U692" s="143"/>
      <c r="V692" s="143"/>
      <c r="W692" s="143"/>
      <c r="X692" s="143"/>
      <c r="Y692" s="142" t="s">
        <v>2143</v>
      </c>
      <c r="Z692" s="139" t="s">
        <v>2144</v>
      </c>
      <c r="AA692" s="139"/>
    </row>
    <row r="693" spans="1:27" ht="24">
      <c r="A693" s="145" t="s">
        <v>556</v>
      </c>
      <c r="B693" s="145" t="s">
        <v>1987</v>
      </c>
      <c r="C693" s="146" t="s">
        <v>2259</v>
      </c>
      <c r="D693" s="145" t="s">
        <v>2364</v>
      </c>
      <c r="F693" s="147">
        <v>109338584</v>
      </c>
      <c r="G693" s="145" t="s">
        <v>2268</v>
      </c>
      <c r="H693" s="147">
        <v>109338584</v>
      </c>
      <c r="J693" s="145" t="s">
        <v>557</v>
      </c>
      <c r="K693" s="145" t="s">
        <v>2129</v>
      </c>
      <c r="L693" s="145" t="s">
        <v>558</v>
      </c>
      <c r="M693" s="148" t="s">
        <v>559</v>
      </c>
      <c r="N693" s="148" t="s">
        <v>2173</v>
      </c>
      <c r="O693" s="148" t="s">
        <v>1631</v>
      </c>
      <c r="P693" s="149">
        <v>7732956</v>
      </c>
      <c r="Q693" s="149"/>
      <c r="R693" s="149"/>
      <c r="S693" s="149">
        <v>7732956</v>
      </c>
      <c r="U693" s="149">
        <v>6156897.68</v>
      </c>
      <c r="V693" s="149"/>
      <c r="W693" s="149"/>
      <c r="X693" s="149">
        <v>6156897.68</v>
      </c>
      <c r="Y693" s="148" t="s">
        <v>560</v>
      </c>
      <c r="Z693" s="146" t="s">
        <v>2303</v>
      </c>
      <c r="AA693" s="146" t="s">
        <v>2284</v>
      </c>
    </row>
    <row r="694" spans="10:27" ht="24">
      <c r="J694" s="140" t="s">
        <v>419</v>
      </c>
      <c r="K694" s="140" t="s">
        <v>2251</v>
      </c>
      <c r="L694" s="140" t="s">
        <v>420</v>
      </c>
      <c r="M694" s="142" t="s">
        <v>559</v>
      </c>
      <c r="N694" s="142" t="s">
        <v>2035</v>
      </c>
      <c r="O694" s="142" t="s">
        <v>2166</v>
      </c>
      <c r="P694" s="143">
        <v>21959684</v>
      </c>
      <c r="Q694" s="143">
        <v>68682379</v>
      </c>
      <c r="R694" s="143"/>
      <c r="S694" s="143">
        <v>90642063</v>
      </c>
      <c r="U694" s="143">
        <v>21959684</v>
      </c>
      <c r="V694" s="143">
        <v>66120799.05000001</v>
      </c>
      <c r="W694" s="143"/>
      <c r="X694" s="143">
        <v>88080483.05000001</v>
      </c>
      <c r="Y694" s="142" t="s">
        <v>1459</v>
      </c>
      <c r="Z694" s="139" t="s">
        <v>2303</v>
      </c>
      <c r="AA694" s="139" t="s">
        <v>421</v>
      </c>
    </row>
    <row r="695" spans="3:27" ht="24">
      <c r="C695" s="139" t="s">
        <v>2259</v>
      </c>
      <c r="D695" s="140" t="s">
        <v>2365</v>
      </c>
      <c r="F695" s="141">
        <v>28149603</v>
      </c>
      <c r="G695" s="140" t="s">
        <v>2249</v>
      </c>
      <c r="H695" s="141">
        <v>28149603</v>
      </c>
      <c r="J695" s="140" t="s">
        <v>419</v>
      </c>
      <c r="K695" s="140" t="s">
        <v>2251</v>
      </c>
      <c r="L695" s="140" t="s">
        <v>422</v>
      </c>
      <c r="M695" s="142" t="s">
        <v>559</v>
      </c>
      <c r="N695" s="142" t="s">
        <v>2035</v>
      </c>
      <c r="O695" s="142" t="s">
        <v>2166</v>
      </c>
      <c r="P695" s="143">
        <v>12217393</v>
      </c>
      <c r="Q695" s="143">
        <v>15932210</v>
      </c>
      <c r="R695" s="143"/>
      <c r="S695" s="143">
        <v>28149603</v>
      </c>
      <c r="U695" s="143">
        <v>12217393</v>
      </c>
      <c r="V695" s="143">
        <v>14566933.32</v>
      </c>
      <c r="W695" s="143"/>
      <c r="X695" s="143">
        <v>26784326.32</v>
      </c>
      <c r="Y695" s="142" t="s">
        <v>1459</v>
      </c>
      <c r="Z695" s="139" t="s">
        <v>2303</v>
      </c>
      <c r="AA695" s="139" t="s">
        <v>2067</v>
      </c>
    </row>
    <row r="696" spans="3:27" ht="24">
      <c r="C696" s="139" t="s">
        <v>2259</v>
      </c>
      <c r="D696" s="140" t="s">
        <v>2279</v>
      </c>
      <c r="F696" s="141">
        <v>14200659</v>
      </c>
      <c r="G696" s="140" t="s">
        <v>2249</v>
      </c>
      <c r="H696" s="141">
        <v>14200659</v>
      </c>
      <c r="J696" s="140" t="s">
        <v>419</v>
      </c>
      <c r="K696" s="140" t="s">
        <v>2251</v>
      </c>
      <c r="L696" s="140" t="s">
        <v>423</v>
      </c>
      <c r="M696" s="142" t="s">
        <v>559</v>
      </c>
      <c r="N696" s="142" t="s">
        <v>2035</v>
      </c>
      <c r="O696" s="142" t="s">
        <v>2166</v>
      </c>
      <c r="P696" s="143">
        <v>9202140</v>
      </c>
      <c r="Q696" s="143">
        <v>4998519</v>
      </c>
      <c r="R696" s="143"/>
      <c r="S696" s="143">
        <v>14200659</v>
      </c>
      <c r="U696" s="143">
        <v>9202140</v>
      </c>
      <c r="V696" s="143">
        <v>1302060.1799999997</v>
      </c>
      <c r="W696" s="143"/>
      <c r="X696" s="143">
        <v>10504200.18</v>
      </c>
      <c r="Y696" s="142" t="s">
        <v>1459</v>
      </c>
      <c r="Z696" s="139" t="s">
        <v>2303</v>
      </c>
      <c r="AA696" s="139" t="s">
        <v>2292</v>
      </c>
    </row>
    <row r="697" spans="3:27" ht="24">
      <c r="C697" s="139" t="s">
        <v>2120</v>
      </c>
      <c r="D697" s="140" t="s">
        <v>2364</v>
      </c>
      <c r="F697" s="141">
        <v>70041322</v>
      </c>
      <c r="G697" s="140" t="s">
        <v>2060</v>
      </c>
      <c r="H697" s="141">
        <v>70041322</v>
      </c>
      <c r="J697" s="140" t="s">
        <v>419</v>
      </c>
      <c r="K697" s="140" t="s">
        <v>2251</v>
      </c>
      <c r="L697" s="140" t="s">
        <v>424</v>
      </c>
      <c r="M697" s="142" t="s">
        <v>425</v>
      </c>
      <c r="N697" s="142" t="s">
        <v>2191</v>
      </c>
      <c r="O697" s="142" t="s">
        <v>2187</v>
      </c>
      <c r="P697" s="143">
        <v>22748853</v>
      </c>
      <c r="Q697" s="143"/>
      <c r="R697" s="143"/>
      <c r="S697" s="143">
        <v>22748853</v>
      </c>
      <c r="U697" s="143">
        <v>16012380.75</v>
      </c>
      <c r="V697" s="143"/>
      <c r="W697" s="143"/>
      <c r="X697" s="143">
        <v>16012380.75</v>
      </c>
      <c r="Y697" s="142" t="s">
        <v>1525</v>
      </c>
      <c r="Z697" s="139" t="s">
        <v>2303</v>
      </c>
      <c r="AA697" s="139" t="s">
        <v>2135</v>
      </c>
    </row>
    <row r="698" spans="3:27" ht="24">
      <c r="C698" s="139" t="s">
        <v>2120</v>
      </c>
      <c r="D698" s="140" t="s">
        <v>2365</v>
      </c>
      <c r="F698" s="141">
        <v>33353933</v>
      </c>
      <c r="G698" s="140" t="s">
        <v>2060</v>
      </c>
      <c r="H698" s="141">
        <v>33353933</v>
      </c>
      <c r="J698" s="140" t="s">
        <v>419</v>
      </c>
      <c r="K698" s="140" t="s">
        <v>2251</v>
      </c>
      <c r="L698" s="140" t="s">
        <v>426</v>
      </c>
      <c r="M698" s="142" t="s">
        <v>425</v>
      </c>
      <c r="N698" s="142" t="s">
        <v>2191</v>
      </c>
      <c r="O698" s="142" t="s">
        <v>2187</v>
      </c>
      <c r="P698" s="143">
        <v>25591825</v>
      </c>
      <c r="Q698" s="143"/>
      <c r="R698" s="143"/>
      <c r="S698" s="143">
        <v>25591825</v>
      </c>
      <c r="U698" s="143">
        <v>13123695.15</v>
      </c>
      <c r="V698" s="143"/>
      <c r="W698" s="143"/>
      <c r="X698" s="143">
        <v>13123695.15</v>
      </c>
      <c r="Y698" s="142" t="s">
        <v>1525</v>
      </c>
      <c r="Z698" s="139" t="s">
        <v>2257</v>
      </c>
      <c r="AA698" s="139" t="s">
        <v>2135</v>
      </c>
    </row>
    <row r="699" spans="3:27" ht="24">
      <c r="C699" s="139" t="s">
        <v>2126</v>
      </c>
      <c r="D699" s="140" t="s">
        <v>2279</v>
      </c>
      <c r="F699" s="141">
        <v>6735303</v>
      </c>
      <c r="G699" s="140" t="s">
        <v>2127</v>
      </c>
      <c r="H699" s="141">
        <v>20983828</v>
      </c>
      <c r="J699" s="140" t="s">
        <v>419</v>
      </c>
      <c r="K699" s="140" t="s">
        <v>2251</v>
      </c>
      <c r="L699" s="140" t="s">
        <v>427</v>
      </c>
      <c r="M699" s="142" t="s">
        <v>428</v>
      </c>
      <c r="N699" s="142" t="s">
        <v>1979</v>
      </c>
      <c r="O699" s="142" t="s">
        <v>2166</v>
      </c>
      <c r="P699" s="143">
        <v>6735303</v>
      </c>
      <c r="Q699" s="143"/>
      <c r="R699" s="143"/>
      <c r="S699" s="143">
        <v>6735303</v>
      </c>
      <c r="U699" s="143">
        <v>2134833.86</v>
      </c>
      <c r="V699" s="143"/>
      <c r="W699" s="143"/>
      <c r="X699" s="143">
        <v>2134833.86</v>
      </c>
      <c r="Y699" s="142" t="s">
        <v>2281</v>
      </c>
      <c r="Z699" s="139" t="s">
        <v>2144</v>
      </c>
      <c r="AA699" s="139" t="s">
        <v>2248</v>
      </c>
    </row>
    <row r="700" spans="3:27" ht="24">
      <c r="C700" s="139" t="s">
        <v>2304</v>
      </c>
      <c r="D700" s="140" t="s">
        <v>2364</v>
      </c>
      <c r="F700" s="141">
        <v>11823414</v>
      </c>
      <c r="G700" s="140" t="s">
        <v>2142</v>
      </c>
      <c r="H700" s="141">
        <v>31262687</v>
      </c>
      <c r="J700" s="140" t="s">
        <v>419</v>
      </c>
      <c r="K700" s="140" t="s">
        <v>2251</v>
      </c>
      <c r="L700" s="140" t="s">
        <v>429</v>
      </c>
      <c r="M700" s="142" t="s">
        <v>1850</v>
      </c>
      <c r="N700" s="142"/>
      <c r="O700" s="142"/>
      <c r="P700" s="143">
        <v>11823414</v>
      </c>
      <c r="Q700" s="143"/>
      <c r="R700" s="143"/>
      <c r="S700" s="143">
        <v>11823414</v>
      </c>
      <c r="U700" s="143"/>
      <c r="V700" s="143"/>
      <c r="W700" s="143"/>
      <c r="X700" s="143"/>
      <c r="Y700" s="142" t="s">
        <v>2143</v>
      </c>
      <c r="Z700" s="139" t="s">
        <v>2144</v>
      </c>
      <c r="AA700" s="139"/>
    </row>
    <row r="701" spans="3:27" ht="12">
      <c r="C701" s="139" t="s">
        <v>2258</v>
      </c>
      <c r="D701" s="140" t="s">
        <v>2364</v>
      </c>
      <c r="F701" s="141">
        <v>69377979</v>
      </c>
      <c r="G701" s="140" t="s">
        <v>1863</v>
      </c>
      <c r="H701" s="141">
        <v>175774009</v>
      </c>
      <c r="J701" s="140"/>
      <c r="K701" s="140"/>
      <c r="L701" s="140"/>
      <c r="M701" s="142"/>
      <c r="N701" s="142"/>
      <c r="O701" s="142"/>
      <c r="P701" s="143"/>
      <c r="Q701" s="143"/>
      <c r="R701" s="143"/>
      <c r="S701" s="143"/>
      <c r="U701" s="143"/>
      <c r="V701" s="143"/>
      <c r="W701" s="143"/>
      <c r="X701" s="143"/>
      <c r="Y701" s="142" t="s">
        <v>2143</v>
      </c>
      <c r="Z701" s="139" t="s">
        <v>2144</v>
      </c>
      <c r="AA701" s="139"/>
    </row>
    <row r="702" spans="3:27" ht="12">
      <c r="C702" s="139" t="s">
        <v>2258</v>
      </c>
      <c r="D702" s="140" t="s">
        <v>2365</v>
      </c>
      <c r="F702" s="141">
        <v>63637051</v>
      </c>
      <c r="G702" s="140" t="s">
        <v>2142</v>
      </c>
      <c r="H702" s="141">
        <v>143479263</v>
      </c>
      <c r="J702" s="140"/>
      <c r="K702" s="140"/>
      <c r="L702" s="140"/>
      <c r="M702" s="142"/>
      <c r="N702" s="142"/>
      <c r="O702" s="142"/>
      <c r="P702" s="143"/>
      <c r="Q702" s="143"/>
      <c r="R702" s="143"/>
      <c r="S702" s="143"/>
      <c r="U702" s="143"/>
      <c r="V702" s="143"/>
      <c r="W702" s="143"/>
      <c r="X702" s="143"/>
      <c r="Y702" s="142" t="s">
        <v>2143</v>
      </c>
      <c r="Z702" s="139" t="s">
        <v>2144</v>
      </c>
      <c r="AA702" s="139"/>
    </row>
    <row r="703" spans="1:27" ht="24">
      <c r="A703" s="145" t="s">
        <v>430</v>
      </c>
      <c r="B703" s="145" t="s">
        <v>2211</v>
      </c>
      <c r="C703" s="146" t="s">
        <v>2259</v>
      </c>
      <c r="D703" s="145" t="s">
        <v>2365</v>
      </c>
      <c r="F703" s="147">
        <v>41101873</v>
      </c>
      <c r="G703" s="145" t="s">
        <v>2154</v>
      </c>
      <c r="H703" s="147">
        <v>45690499</v>
      </c>
      <c r="J703" s="145" t="s">
        <v>431</v>
      </c>
      <c r="K703" s="145" t="s">
        <v>2076</v>
      </c>
      <c r="L703" s="145" t="s">
        <v>432</v>
      </c>
      <c r="M703" s="148" t="s">
        <v>762</v>
      </c>
      <c r="N703" s="148" t="s">
        <v>2048</v>
      </c>
      <c r="O703" s="148" t="s">
        <v>1053</v>
      </c>
      <c r="P703" s="149">
        <v>7090318</v>
      </c>
      <c r="Q703" s="149">
        <v>25391745</v>
      </c>
      <c r="R703" s="149">
        <v>8619810</v>
      </c>
      <c r="S703" s="149">
        <v>41101873</v>
      </c>
      <c r="U703" s="149">
        <v>7090318</v>
      </c>
      <c r="V703" s="149">
        <v>18147229.909999996</v>
      </c>
      <c r="W703" s="149"/>
      <c r="X703" s="149">
        <v>25237547.909999996</v>
      </c>
      <c r="Y703" s="148" t="s">
        <v>719</v>
      </c>
      <c r="Z703" s="146" t="s">
        <v>2271</v>
      </c>
      <c r="AA703" s="146" t="s">
        <v>1954</v>
      </c>
    </row>
    <row r="704" spans="3:27" ht="24">
      <c r="C704" s="139" t="s">
        <v>2292</v>
      </c>
      <c r="D704" s="140" t="s">
        <v>2365</v>
      </c>
      <c r="F704" s="141">
        <v>6501141</v>
      </c>
      <c r="G704" s="140" t="s">
        <v>2060</v>
      </c>
      <c r="H704" s="141">
        <v>6501141</v>
      </c>
      <c r="J704" s="140" t="s">
        <v>431</v>
      </c>
      <c r="K704" s="140" t="s">
        <v>2076</v>
      </c>
      <c r="L704" s="140" t="s">
        <v>433</v>
      </c>
      <c r="M704" s="142" t="s">
        <v>434</v>
      </c>
      <c r="N704" s="142" t="s">
        <v>2173</v>
      </c>
      <c r="O704" s="142" t="s">
        <v>2264</v>
      </c>
      <c r="P704" s="143">
        <v>6501141</v>
      </c>
      <c r="Q704" s="143"/>
      <c r="R704" s="143"/>
      <c r="S704" s="143">
        <v>6501141</v>
      </c>
      <c r="U704" s="143">
        <v>6501140.84</v>
      </c>
      <c r="V704" s="143"/>
      <c r="W704" s="143"/>
      <c r="X704" s="143">
        <v>6501140.84</v>
      </c>
      <c r="Y704" s="142" t="s">
        <v>1911</v>
      </c>
      <c r="Z704" s="139" t="s">
        <v>2271</v>
      </c>
      <c r="AA704" s="139" t="s">
        <v>2284</v>
      </c>
    </row>
    <row r="705" spans="1:27" ht="24">
      <c r="A705" s="145" t="s">
        <v>435</v>
      </c>
      <c r="B705" s="145" t="s">
        <v>2143</v>
      </c>
      <c r="C705" s="146" t="s">
        <v>2258</v>
      </c>
      <c r="D705" s="145" t="s">
        <v>2364</v>
      </c>
      <c r="F705" s="147">
        <v>24585141</v>
      </c>
      <c r="G705" s="145" t="s">
        <v>2142</v>
      </c>
      <c r="H705" s="147">
        <v>44979686</v>
      </c>
      <c r="J705" s="145"/>
      <c r="K705" s="145"/>
      <c r="L705" s="145"/>
      <c r="M705" s="148"/>
      <c r="N705" s="148"/>
      <c r="O705" s="148"/>
      <c r="P705" s="149"/>
      <c r="Q705" s="149"/>
      <c r="R705" s="149"/>
      <c r="S705" s="149"/>
      <c r="U705" s="149"/>
      <c r="V705" s="149"/>
      <c r="W705" s="149"/>
      <c r="X705" s="149"/>
      <c r="Y705" s="148" t="s">
        <v>2143</v>
      </c>
      <c r="Z705" s="146" t="s">
        <v>2144</v>
      </c>
      <c r="AA705" s="146"/>
    </row>
    <row r="706" spans="1:27" ht="36">
      <c r="A706" s="145" t="s">
        <v>436</v>
      </c>
      <c r="B706" s="145" t="s">
        <v>2211</v>
      </c>
      <c r="C706" s="146" t="s">
        <v>2259</v>
      </c>
      <c r="D706" s="145" t="s">
        <v>2364</v>
      </c>
      <c r="F706" s="147">
        <v>213059806</v>
      </c>
      <c r="G706" s="145" t="s">
        <v>2168</v>
      </c>
      <c r="H706" s="147">
        <v>315807272</v>
      </c>
      <c r="J706" s="145" t="s">
        <v>437</v>
      </c>
      <c r="K706" s="145" t="s">
        <v>2251</v>
      </c>
      <c r="L706" s="145" t="s">
        <v>438</v>
      </c>
      <c r="M706" s="148" t="s">
        <v>502</v>
      </c>
      <c r="N706" s="148" t="s">
        <v>2035</v>
      </c>
      <c r="O706" s="148" t="s">
        <v>2166</v>
      </c>
      <c r="P706" s="149">
        <v>26082802</v>
      </c>
      <c r="Q706" s="149">
        <v>77921409</v>
      </c>
      <c r="R706" s="149"/>
      <c r="S706" s="149">
        <v>104004211</v>
      </c>
      <c r="U706" s="149">
        <v>26082802</v>
      </c>
      <c r="V706" s="149">
        <v>70942471.92</v>
      </c>
      <c r="W706" s="149"/>
      <c r="X706" s="149">
        <v>97025273.92</v>
      </c>
      <c r="Y706" s="148" t="s">
        <v>1070</v>
      </c>
      <c r="Z706" s="146" t="s">
        <v>2266</v>
      </c>
      <c r="AA706" s="146" t="s">
        <v>2153</v>
      </c>
    </row>
    <row r="707" spans="3:27" ht="36">
      <c r="C707" s="139" t="s">
        <v>2259</v>
      </c>
      <c r="D707" s="140" t="s">
        <v>2365</v>
      </c>
      <c r="F707" s="141">
        <v>9103621</v>
      </c>
      <c r="G707" s="140" t="s">
        <v>2168</v>
      </c>
      <c r="H707" s="141">
        <v>23599870</v>
      </c>
      <c r="J707" s="140" t="s">
        <v>437</v>
      </c>
      <c r="K707" s="140" t="s">
        <v>2251</v>
      </c>
      <c r="L707" s="140" t="s">
        <v>439</v>
      </c>
      <c r="M707" s="142" t="s">
        <v>502</v>
      </c>
      <c r="N707" s="142" t="s">
        <v>2035</v>
      </c>
      <c r="O707" s="142" t="s">
        <v>2166</v>
      </c>
      <c r="P707" s="143">
        <v>3719354</v>
      </c>
      <c r="Q707" s="143">
        <v>2516596</v>
      </c>
      <c r="R707" s="143"/>
      <c r="S707" s="143">
        <v>6235950</v>
      </c>
      <c r="U707" s="143">
        <v>3719354</v>
      </c>
      <c r="V707" s="143">
        <v>2479911.4000000004</v>
      </c>
      <c r="W707" s="143"/>
      <c r="X707" s="143">
        <v>6199265.4</v>
      </c>
      <c r="Y707" s="142" t="s">
        <v>1136</v>
      </c>
      <c r="Z707" s="139" t="s">
        <v>2271</v>
      </c>
      <c r="AA707" s="139" t="s">
        <v>2000</v>
      </c>
    </row>
    <row r="708" spans="3:27" ht="36">
      <c r="C708" s="139" t="s">
        <v>2259</v>
      </c>
      <c r="D708" s="140" t="s">
        <v>2279</v>
      </c>
      <c r="F708" s="141">
        <v>2129814</v>
      </c>
      <c r="G708" s="140" t="s">
        <v>2168</v>
      </c>
      <c r="H708" s="141">
        <v>3071586</v>
      </c>
      <c r="J708" s="140" t="s">
        <v>437</v>
      </c>
      <c r="K708" s="140" t="s">
        <v>2251</v>
      </c>
      <c r="L708" s="140" t="s">
        <v>440</v>
      </c>
      <c r="M708" s="142" t="s">
        <v>502</v>
      </c>
      <c r="N708" s="142" t="s">
        <v>2035</v>
      </c>
      <c r="O708" s="142" t="s">
        <v>2187</v>
      </c>
      <c r="P708" s="143">
        <v>904969</v>
      </c>
      <c r="Q708" s="143">
        <v>389641</v>
      </c>
      <c r="R708" s="143"/>
      <c r="S708" s="143">
        <v>1294610</v>
      </c>
      <c r="U708" s="143">
        <v>904969</v>
      </c>
      <c r="V708" s="143">
        <v>389640.95999999996</v>
      </c>
      <c r="W708" s="143"/>
      <c r="X708" s="143">
        <v>1294609.96</v>
      </c>
      <c r="Y708" s="142" t="s">
        <v>1136</v>
      </c>
      <c r="Z708" s="139" t="s">
        <v>2257</v>
      </c>
      <c r="AA708" s="139" t="s">
        <v>2000</v>
      </c>
    </row>
    <row r="709" spans="3:27" ht="36">
      <c r="C709" s="139" t="s">
        <v>2292</v>
      </c>
      <c r="D709" s="140" t="s">
        <v>2279</v>
      </c>
      <c r="F709" s="141">
        <v>17204526</v>
      </c>
      <c r="G709" s="140" t="s">
        <v>2249</v>
      </c>
      <c r="H709" s="141">
        <v>17204526</v>
      </c>
      <c r="J709" s="140" t="s">
        <v>437</v>
      </c>
      <c r="K709" s="140" t="s">
        <v>2251</v>
      </c>
      <c r="L709" s="140" t="s">
        <v>441</v>
      </c>
      <c r="M709" s="142" t="s">
        <v>1408</v>
      </c>
      <c r="N709" s="142" t="s">
        <v>1919</v>
      </c>
      <c r="O709" s="142" t="s">
        <v>1920</v>
      </c>
      <c r="P709" s="143">
        <v>7222753</v>
      </c>
      <c r="Q709" s="143">
        <v>9981773</v>
      </c>
      <c r="R709" s="143"/>
      <c r="S709" s="143">
        <v>17204526</v>
      </c>
      <c r="U709" s="143">
        <v>7222753</v>
      </c>
      <c r="V709" s="143">
        <v>5370166.799999999</v>
      </c>
      <c r="W709" s="143"/>
      <c r="X709" s="143">
        <v>12592919.799999999</v>
      </c>
      <c r="Y709" s="142" t="s">
        <v>976</v>
      </c>
      <c r="Z709" s="139" t="s">
        <v>2271</v>
      </c>
      <c r="AA709" s="139" t="s">
        <v>2258</v>
      </c>
    </row>
    <row r="710" spans="3:27" ht="36">
      <c r="C710" s="139" t="s">
        <v>2120</v>
      </c>
      <c r="D710" s="140" t="s">
        <v>2365</v>
      </c>
      <c r="F710" s="141">
        <v>13553569</v>
      </c>
      <c r="G710" s="140" t="s">
        <v>2249</v>
      </c>
      <c r="H710" s="141">
        <v>13553569</v>
      </c>
      <c r="J710" s="140" t="s">
        <v>437</v>
      </c>
      <c r="K710" s="140" t="s">
        <v>2251</v>
      </c>
      <c r="L710" s="140" t="s">
        <v>442</v>
      </c>
      <c r="M710" s="142" t="s">
        <v>443</v>
      </c>
      <c r="N710" s="142" t="s">
        <v>1476</v>
      </c>
      <c r="O710" s="142" t="s">
        <v>2104</v>
      </c>
      <c r="P710" s="143">
        <v>8538063</v>
      </c>
      <c r="Q710" s="143">
        <v>5015506</v>
      </c>
      <c r="R710" s="143"/>
      <c r="S710" s="143">
        <v>13553569</v>
      </c>
      <c r="U710" s="143">
        <v>8450571.36</v>
      </c>
      <c r="V710" s="143"/>
      <c r="W710" s="143"/>
      <c r="X710" s="143">
        <v>8450571.36</v>
      </c>
      <c r="Y710" s="142" t="s">
        <v>914</v>
      </c>
      <c r="Z710" s="139" t="s">
        <v>2257</v>
      </c>
      <c r="AA710" s="139" t="s">
        <v>2135</v>
      </c>
    </row>
    <row r="711" spans="1:27" ht="24">
      <c r="A711" s="145" t="s">
        <v>444</v>
      </c>
      <c r="B711" s="145" t="s">
        <v>2206</v>
      </c>
      <c r="C711" s="146" t="s">
        <v>2248</v>
      </c>
      <c r="D711" s="145" t="s">
        <v>2367</v>
      </c>
      <c r="F711" s="147">
        <v>20226665</v>
      </c>
      <c r="G711" s="145" t="s">
        <v>2060</v>
      </c>
      <c r="H711" s="147">
        <v>20226665</v>
      </c>
      <c r="J711" s="145" t="s">
        <v>445</v>
      </c>
      <c r="K711" s="145" t="s">
        <v>983</v>
      </c>
      <c r="L711" s="145" t="s">
        <v>446</v>
      </c>
      <c r="M711" s="148" t="s">
        <v>447</v>
      </c>
      <c r="N711" s="148" t="s">
        <v>448</v>
      </c>
      <c r="O711" s="148" t="s">
        <v>449</v>
      </c>
      <c r="P711" s="149">
        <v>2354000</v>
      </c>
      <c r="Q711" s="149"/>
      <c r="R711" s="149"/>
      <c r="S711" s="149">
        <v>2354000</v>
      </c>
      <c r="U711" s="149">
        <v>2354000</v>
      </c>
      <c r="V711" s="149"/>
      <c r="W711" s="149"/>
      <c r="X711" s="149">
        <v>2354000</v>
      </c>
      <c r="Y711" s="148" t="s">
        <v>581</v>
      </c>
      <c r="Z711" s="146" t="s">
        <v>2144</v>
      </c>
      <c r="AA711" s="146" t="s">
        <v>2259</v>
      </c>
    </row>
    <row r="712" spans="10:27" ht="24">
      <c r="J712" s="140" t="s">
        <v>445</v>
      </c>
      <c r="K712" s="140" t="s">
        <v>983</v>
      </c>
      <c r="L712" s="140" t="s">
        <v>450</v>
      </c>
      <c r="M712" s="142" t="s">
        <v>447</v>
      </c>
      <c r="N712" s="142" t="s">
        <v>2048</v>
      </c>
      <c r="O712" s="142" t="s">
        <v>451</v>
      </c>
      <c r="P712" s="143">
        <v>17872665</v>
      </c>
      <c r="Q712" s="143"/>
      <c r="R712" s="143"/>
      <c r="S712" s="143">
        <v>17872665</v>
      </c>
      <c r="U712" s="143">
        <v>17872665</v>
      </c>
      <c r="V712" s="143"/>
      <c r="W712" s="143"/>
      <c r="X712" s="143">
        <v>17872665</v>
      </c>
      <c r="Y712" s="142" t="s">
        <v>796</v>
      </c>
      <c r="Z712" s="139" t="s">
        <v>2257</v>
      </c>
      <c r="AA712" s="139" t="s">
        <v>2126</v>
      </c>
    </row>
    <row r="713" spans="3:27" ht="24">
      <c r="C713" s="139" t="s">
        <v>2248</v>
      </c>
      <c r="D713" s="140" t="s">
        <v>2367</v>
      </c>
      <c r="F713" s="141">
        <v>62476536</v>
      </c>
      <c r="G713" s="140" t="s">
        <v>2249</v>
      </c>
      <c r="H713" s="141">
        <v>62476536</v>
      </c>
      <c r="J713" s="140" t="s">
        <v>445</v>
      </c>
      <c r="K713" s="140" t="s">
        <v>983</v>
      </c>
      <c r="L713" s="140" t="s">
        <v>452</v>
      </c>
      <c r="M713" s="142" t="s">
        <v>447</v>
      </c>
      <c r="N713" s="142" t="s">
        <v>2263</v>
      </c>
      <c r="O713" s="142" t="s">
        <v>1804</v>
      </c>
      <c r="P713" s="143">
        <v>26741529</v>
      </c>
      <c r="Q713" s="143">
        <v>35735007</v>
      </c>
      <c r="R713" s="143"/>
      <c r="S713" s="143">
        <v>62476536</v>
      </c>
      <c r="U713" s="143">
        <v>26741529</v>
      </c>
      <c r="V713" s="143">
        <v>23030293.690000005</v>
      </c>
      <c r="W713" s="143"/>
      <c r="X713" s="143">
        <v>49771822.690000005</v>
      </c>
      <c r="Y713" s="142" t="s">
        <v>2270</v>
      </c>
      <c r="Z713" s="139" t="s">
        <v>2271</v>
      </c>
      <c r="AA713" s="139" t="s">
        <v>2126</v>
      </c>
    </row>
    <row r="714" spans="3:27" ht="36">
      <c r="C714" s="139" t="s">
        <v>2259</v>
      </c>
      <c r="D714" s="140" t="s">
        <v>2367</v>
      </c>
      <c r="F714" s="141">
        <v>24400220</v>
      </c>
      <c r="G714" s="140" t="s">
        <v>2249</v>
      </c>
      <c r="H714" s="141">
        <v>24400220</v>
      </c>
      <c r="J714" s="140" t="s">
        <v>453</v>
      </c>
      <c r="K714" s="140" t="s">
        <v>2251</v>
      </c>
      <c r="L714" s="140" t="s">
        <v>454</v>
      </c>
      <c r="M714" s="142" t="s">
        <v>455</v>
      </c>
      <c r="N714" s="142" t="s">
        <v>1385</v>
      </c>
      <c r="O714" s="142" t="s">
        <v>1828</v>
      </c>
      <c r="P714" s="143">
        <v>8414000</v>
      </c>
      <c r="Q714" s="143">
        <v>15986220</v>
      </c>
      <c r="R714" s="143"/>
      <c r="S714" s="143">
        <v>24400220</v>
      </c>
      <c r="U714" s="143">
        <v>8414000</v>
      </c>
      <c r="V714" s="143">
        <v>8754532.620000001</v>
      </c>
      <c r="W714" s="143"/>
      <c r="X714" s="143">
        <v>17168532.62</v>
      </c>
      <c r="Y714" s="142" t="s">
        <v>1797</v>
      </c>
      <c r="Z714" s="139" t="s">
        <v>2257</v>
      </c>
      <c r="AA714" s="139" t="s">
        <v>2304</v>
      </c>
    </row>
    <row r="715" spans="3:27" ht="24">
      <c r="C715" s="139" t="s">
        <v>2135</v>
      </c>
      <c r="D715" s="140" t="s">
        <v>2364</v>
      </c>
      <c r="F715" s="141">
        <v>137863259</v>
      </c>
      <c r="G715" s="140" t="s">
        <v>2168</v>
      </c>
      <c r="H715" s="141">
        <v>209588398</v>
      </c>
      <c r="J715" s="140" t="s">
        <v>456</v>
      </c>
      <c r="K715" s="140" t="s">
        <v>2251</v>
      </c>
      <c r="L715" s="140" t="s">
        <v>457</v>
      </c>
      <c r="M715" s="142" t="s">
        <v>1009</v>
      </c>
      <c r="N715" s="142" t="s">
        <v>2161</v>
      </c>
      <c r="O715" s="142" t="s">
        <v>2288</v>
      </c>
      <c r="P715" s="143">
        <v>21250901</v>
      </c>
      <c r="Q715" s="143">
        <v>45250728</v>
      </c>
      <c r="R715" s="143"/>
      <c r="S715" s="143">
        <v>66501629</v>
      </c>
      <c r="U715" s="143">
        <v>21250901</v>
      </c>
      <c r="V715" s="143">
        <v>43103353.48</v>
      </c>
      <c r="W715" s="143"/>
      <c r="X715" s="143">
        <v>64354254.48</v>
      </c>
      <c r="Y715" s="142" t="s">
        <v>2278</v>
      </c>
      <c r="Z715" s="139" t="s">
        <v>2271</v>
      </c>
      <c r="AA715" s="139" t="s">
        <v>2000</v>
      </c>
    </row>
    <row r="716" spans="3:27" ht="36">
      <c r="C716" s="139" t="s">
        <v>2120</v>
      </c>
      <c r="D716" s="140" t="s">
        <v>2364</v>
      </c>
      <c r="F716" s="141">
        <v>79968312</v>
      </c>
      <c r="G716" s="140" t="s">
        <v>2060</v>
      </c>
      <c r="H716" s="141">
        <v>93023754</v>
      </c>
      <c r="J716" s="140" t="s">
        <v>453</v>
      </c>
      <c r="K716" s="140" t="s">
        <v>2251</v>
      </c>
      <c r="L716" s="140" t="s">
        <v>458</v>
      </c>
      <c r="M716" s="142" t="s">
        <v>1924</v>
      </c>
      <c r="N716" s="142" t="s">
        <v>2123</v>
      </c>
      <c r="O716" s="142" t="s">
        <v>2166</v>
      </c>
      <c r="P716" s="143">
        <v>55071906</v>
      </c>
      <c r="Q716" s="143"/>
      <c r="R716" s="143"/>
      <c r="S716" s="143">
        <v>55071906</v>
      </c>
      <c r="U716" s="143">
        <v>46213182.17</v>
      </c>
      <c r="V716" s="143"/>
      <c r="W716" s="143"/>
      <c r="X716" s="143">
        <v>46213182.17</v>
      </c>
      <c r="Y716" s="142" t="s">
        <v>1229</v>
      </c>
      <c r="Z716" s="139" t="s">
        <v>2257</v>
      </c>
      <c r="AA716" s="139" t="s">
        <v>2304</v>
      </c>
    </row>
    <row r="717" spans="3:27" ht="24">
      <c r="C717" s="139" t="s">
        <v>2258</v>
      </c>
      <c r="D717" s="140" t="s">
        <v>2364</v>
      </c>
      <c r="F717" s="141">
        <v>42577518</v>
      </c>
      <c r="G717" s="140" t="s">
        <v>2142</v>
      </c>
      <c r="H717" s="141">
        <v>108974360</v>
      </c>
      <c r="J717" s="140" t="s">
        <v>459</v>
      </c>
      <c r="K717" s="140"/>
      <c r="L717" s="140" t="s">
        <v>460</v>
      </c>
      <c r="M717" s="142" t="s">
        <v>1247</v>
      </c>
      <c r="N717" s="142" t="s">
        <v>2204</v>
      </c>
      <c r="O717" s="142" t="s">
        <v>2192</v>
      </c>
      <c r="P717" s="143">
        <v>15699304</v>
      </c>
      <c r="Q717" s="143"/>
      <c r="R717" s="143"/>
      <c r="S717" s="143">
        <v>15699304</v>
      </c>
      <c r="U717" s="143"/>
      <c r="V717" s="143"/>
      <c r="W717" s="143"/>
      <c r="X717" s="143"/>
      <c r="Y717" s="142" t="s">
        <v>2143</v>
      </c>
      <c r="Z717" s="139" t="s">
        <v>2144</v>
      </c>
      <c r="AA717" s="139"/>
    </row>
    <row r="718" spans="1:27" ht="48">
      <c r="A718" s="145" t="s">
        <v>461</v>
      </c>
      <c r="B718" s="145" t="s">
        <v>2211</v>
      </c>
      <c r="C718" s="146" t="s">
        <v>2259</v>
      </c>
      <c r="D718" s="145" t="s">
        <v>2364</v>
      </c>
      <c r="F718" s="147">
        <v>49276920</v>
      </c>
      <c r="G718" s="145" t="s">
        <v>2249</v>
      </c>
      <c r="H718" s="147">
        <v>49276920</v>
      </c>
      <c r="J718" s="145" t="s">
        <v>462</v>
      </c>
      <c r="K718" s="145" t="s">
        <v>2129</v>
      </c>
      <c r="L718" s="145" t="s">
        <v>463</v>
      </c>
      <c r="M718" s="148" t="s">
        <v>762</v>
      </c>
      <c r="N718" s="148" t="s">
        <v>2048</v>
      </c>
      <c r="O718" s="148" t="s">
        <v>1892</v>
      </c>
      <c r="P718" s="149">
        <v>29633300</v>
      </c>
      <c r="Q718" s="149">
        <v>19643620</v>
      </c>
      <c r="R718" s="149"/>
      <c r="S718" s="149">
        <v>49276920</v>
      </c>
      <c r="U718" s="149">
        <v>29633300</v>
      </c>
      <c r="V718" s="149">
        <v>18244865.700000003</v>
      </c>
      <c r="W718" s="149"/>
      <c r="X718" s="149">
        <v>47878165.7</v>
      </c>
      <c r="Y718" s="148" t="s">
        <v>464</v>
      </c>
      <c r="Z718" s="146" t="s">
        <v>2257</v>
      </c>
      <c r="AA718" s="146" t="s">
        <v>2290</v>
      </c>
    </row>
    <row r="719" spans="3:27" ht="48">
      <c r="C719" s="139" t="s">
        <v>2259</v>
      </c>
      <c r="D719" s="140" t="s">
        <v>2365</v>
      </c>
      <c r="F719" s="141">
        <v>1478928</v>
      </c>
      <c r="G719" s="140" t="s">
        <v>2249</v>
      </c>
      <c r="H719" s="141">
        <v>1478928</v>
      </c>
      <c r="J719" s="140" t="s">
        <v>462</v>
      </c>
      <c r="K719" s="140" t="s">
        <v>2129</v>
      </c>
      <c r="L719" s="140" t="s">
        <v>465</v>
      </c>
      <c r="M719" s="142" t="s">
        <v>762</v>
      </c>
      <c r="N719" s="142" t="s">
        <v>2254</v>
      </c>
      <c r="O719" s="142" t="s">
        <v>496</v>
      </c>
      <c r="P719" s="143">
        <v>978000</v>
      </c>
      <c r="Q719" s="143">
        <v>500928</v>
      </c>
      <c r="R719" s="143"/>
      <c r="S719" s="143">
        <v>1478928</v>
      </c>
      <c r="U719" s="143">
        <v>978000</v>
      </c>
      <c r="V719" s="143">
        <v>499327.68000000017</v>
      </c>
      <c r="W719" s="143"/>
      <c r="X719" s="143">
        <v>1477327.6800000002</v>
      </c>
      <c r="Y719" s="142" t="s">
        <v>1706</v>
      </c>
      <c r="Z719" s="139" t="s">
        <v>2257</v>
      </c>
      <c r="AA719" s="139" t="s">
        <v>2120</v>
      </c>
    </row>
    <row r="720" spans="3:27" ht="48">
      <c r="C720" s="139" t="s">
        <v>2135</v>
      </c>
      <c r="D720" s="140" t="s">
        <v>2279</v>
      </c>
      <c r="F720" s="141">
        <v>2506000</v>
      </c>
      <c r="G720" s="140" t="s">
        <v>2249</v>
      </c>
      <c r="H720" s="141">
        <v>2506000</v>
      </c>
      <c r="J720" s="140" t="s">
        <v>462</v>
      </c>
      <c r="K720" s="140" t="s">
        <v>2129</v>
      </c>
      <c r="L720" s="140" t="s">
        <v>466</v>
      </c>
      <c r="M720" s="142" t="s">
        <v>467</v>
      </c>
      <c r="N720" s="142" t="s">
        <v>2035</v>
      </c>
      <c r="O720" s="142" t="s">
        <v>2187</v>
      </c>
      <c r="P720" s="143">
        <v>1348400</v>
      </c>
      <c r="Q720" s="143">
        <v>1157600</v>
      </c>
      <c r="R720" s="143"/>
      <c r="S720" s="143">
        <v>2506000</v>
      </c>
      <c r="U720" s="143">
        <v>1348400</v>
      </c>
      <c r="V720" s="143">
        <v>1104755.8200000003</v>
      </c>
      <c r="W720" s="143"/>
      <c r="X720" s="143">
        <v>2453155.8200000003</v>
      </c>
      <c r="Y720" s="142" t="s">
        <v>1807</v>
      </c>
      <c r="Z720" s="139" t="s">
        <v>2266</v>
      </c>
      <c r="AA720" s="139" t="s">
        <v>2120</v>
      </c>
    </row>
    <row r="721" spans="3:27" ht="48">
      <c r="C721" s="139" t="s">
        <v>2284</v>
      </c>
      <c r="D721" s="140" t="s">
        <v>2364</v>
      </c>
      <c r="F721" s="141">
        <v>19310179.45</v>
      </c>
      <c r="G721" s="140" t="s">
        <v>2249</v>
      </c>
      <c r="H721" s="141">
        <v>19310179.45</v>
      </c>
      <c r="J721" s="140" t="s">
        <v>462</v>
      </c>
      <c r="K721" s="140" t="s">
        <v>2129</v>
      </c>
      <c r="L721" s="140" t="s">
        <v>468</v>
      </c>
      <c r="M721" s="142" t="s">
        <v>1535</v>
      </c>
      <c r="N721" s="142" t="s">
        <v>1241</v>
      </c>
      <c r="O721" s="142" t="s">
        <v>469</v>
      </c>
      <c r="P721" s="143">
        <v>16396810</v>
      </c>
      <c r="Q721" s="143">
        <v>2913369.4499999993</v>
      </c>
      <c r="R721" s="143"/>
      <c r="S721" s="143">
        <v>19310179.45</v>
      </c>
      <c r="U721" s="143">
        <v>16396810</v>
      </c>
      <c r="V721" s="143">
        <v>2913369.4499999993</v>
      </c>
      <c r="W721" s="143"/>
      <c r="X721" s="143">
        <v>19310179.45</v>
      </c>
      <c r="Y721" s="142" t="s">
        <v>1346</v>
      </c>
      <c r="Z721" s="139" t="s">
        <v>2257</v>
      </c>
      <c r="AA721" s="139" t="s">
        <v>2120</v>
      </c>
    </row>
    <row r="722" spans="3:27" ht="48">
      <c r="C722" s="139" t="s">
        <v>2126</v>
      </c>
      <c r="D722" s="140" t="s">
        <v>2364</v>
      </c>
      <c r="F722" s="141">
        <v>53392057</v>
      </c>
      <c r="G722" s="140" t="s">
        <v>2127</v>
      </c>
      <c r="H722" s="141">
        <v>81866490</v>
      </c>
      <c r="J722" s="140" t="s">
        <v>462</v>
      </c>
      <c r="K722" s="140" t="s">
        <v>2129</v>
      </c>
      <c r="L722" s="140" t="s">
        <v>470</v>
      </c>
      <c r="M722" s="142" t="s">
        <v>471</v>
      </c>
      <c r="N722" s="142" t="s">
        <v>1827</v>
      </c>
      <c r="O722" s="142" t="s">
        <v>1828</v>
      </c>
      <c r="P722" s="143">
        <v>28380316</v>
      </c>
      <c r="Q722" s="143">
        <v>25011741</v>
      </c>
      <c r="R722" s="143"/>
      <c r="S722" s="143">
        <v>53392057</v>
      </c>
      <c r="U722" s="143">
        <v>27350910.41</v>
      </c>
      <c r="V722" s="143"/>
      <c r="W722" s="143"/>
      <c r="X722" s="143">
        <v>27350910.41</v>
      </c>
      <c r="Y722" s="142" t="s">
        <v>1848</v>
      </c>
      <c r="Z722" s="139" t="s">
        <v>2257</v>
      </c>
      <c r="AA722" s="139" t="s">
        <v>2074</v>
      </c>
    </row>
    <row r="723" spans="3:27" ht="48">
      <c r="C723" s="139" t="s">
        <v>2304</v>
      </c>
      <c r="D723" s="140" t="s">
        <v>2364</v>
      </c>
      <c r="F723" s="141">
        <v>7173715</v>
      </c>
      <c r="G723" s="140" t="s">
        <v>2127</v>
      </c>
      <c r="H723" s="141">
        <v>14215274</v>
      </c>
      <c r="J723" s="140" t="s">
        <v>462</v>
      </c>
      <c r="K723" s="140" t="s">
        <v>2129</v>
      </c>
      <c r="L723" s="140" t="s">
        <v>472</v>
      </c>
      <c r="M723" s="142" t="s">
        <v>1882</v>
      </c>
      <c r="N723" s="142" t="s">
        <v>2087</v>
      </c>
      <c r="O723" s="142" t="s">
        <v>2156</v>
      </c>
      <c r="P723" s="143">
        <v>7173715</v>
      </c>
      <c r="Q723" s="143"/>
      <c r="R723" s="143"/>
      <c r="S723" s="143">
        <v>7173715</v>
      </c>
      <c r="U723" s="143">
        <v>3473013.23</v>
      </c>
      <c r="V723" s="143"/>
      <c r="W723" s="143"/>
      <c r="X723" s="143">
        <v>3473013.23</v>
      </c>
      <c r="Y723" s="142" t="s">
        <v>1728</v>
      </c>
      <c r="Z723" s="139" t="s">
        <v>2144</v>
      </c>
      <c r="AA723" s="139" t="s">
        <v>2248</v>
      </c>
    </row>
    <row r="724" spans="3:27" ht="48">
      <c r="C724" s="139" t="s">
        <v>2304</v>
      </c>
      <c r="D724" s="140" t="s">
        <v>2365</v>
      </c>
      <c r="F724" s="141">
        <v>5051555</v>
      </c>
      <c r="G724" s="140" t="s">
        <v>2127</v>
      </c>
      <c r="H724" s="141">
        <v>13294780</v>
      </c>
      <c r="J724" s="140" t="s">
        <v>462</v>
      </c>
      <c r="K724" s="140" t="s">
        <v>2129</v>
      </c>
      <c r="L724" s="140" t="s">
        <v>473</v>
      </c>
      <c r="M724" s="142" t="s">
        <v>594</v>
      </c>
      <c r="N724" s="142" t="s">
        <v>2071</v>
      </c>
      <c r="O724" s="142" t="s">
        <v>2174</v>
      </c>
      <c r="P724" s="143">
        <v>5051555</v>
      </c>
      <c r="Q724" s="143"/>
      <c r="R724" s="143"/>
      <c r="S724" s="143">
        <v>5051555</v>
      </c>
      <c r="U724" s="143">
        <v>2561699.8</v>
      </c>
      <c r="V724" s="143"/>
      <c r="W724" s="143"/>
      <c r="X724" s="143">
        <v>2561699.8</v>
      </c>
      <c r="Y724" s="142" t="s">
        <v>1728</v>
      </c>
      <c r="Z724" s="139" t="s">
        <v>2144</v>
      </c>
      <c r="AA724" s="139" t="s">
        <v>1904</v>
      </c>
    </row>
    <row r="725" spans="3:27" ht="48">
      <c r="C725" s="139" t="s">
        <v>2304</v>
      </c>
      <c r="D725" s="140" t="s">
        <v>2279</v>
      </c>
      <c r="F725" s="141">
        <v>4163873</v>
      </c>
      <c r="G725" s="140" t="s">
        <v>2127</v>
      </c>
      <c r="H725" s="141">
        <v>11217679</v>
      </c>
      <c r="J725" s="140" t="s">
        <v>462</v>
      </c>
      <c r="K725" s="140" t="s">
        <v>2129</v>
      </c>
      <c r="L725" s="140" t="s">
        <v>474</v>
      </c>
      <c r="M725" s="142" t="s">
        <v>2050</v>
      </c>
      <c r="N725" s="142" t="s">
        <v>2087</v>
      </c>
      <c r="O725" s="142" t="s">
        <v>2156</v>
      </c>
      <c r="P725" s="143">
        <v>4163873</v>
      </c>
      <c r="Q725" s="143"/>
      <c r="R725" s="143"/>
      <c r="S725" s="143">
        <v>4163873</v>
      </c>
      <c r="U725" s="143">
        <v>970175.68</v>
      </c>
      <c r="V725" s="143"/>
      <c r="W725" s="143"/>
      <c r="X725" s="143">
        <v>970175.68</v>
      </c>
      <c r="Y725" s="142" t="s">
        <v>773</v>
      </c>
      <c r="Z725" s="139" t="s">
        <v>2144</v>
      </c>
      <c r="AA725" s="139" t="s">
        <v>2248</v>
      </c>
    </row>
    <row r="726" spans="1:27" ht="24">
      <c r="A726" s="145" t="s">
        <v>475</v>
      </c>
      <c r="B726" s="145" t="s">
        <v>2211</v>
      </c>
      <c r="C726" s="146" t="s">
        <v>2248</v>
      </c>
      <c r="D726" s="145" t="s">
        <v>2364</v>
      </c>
      <c r="F726" s="147">
        <v>90325778</v>
      </c>
      <c r="G726" s="145" t="s">
        <v>2268</v>
      </c>
      <c r="H726" s="147">
        <v>90325778</v>
      </c>
      <c r="J726" s="145" t="s">
        <v>476</v>
      </c>
      <c r="K726" s="145" t="s">
        <v>2251</v>
      </c>
      <c r="L726" s="145" t="s">
        <v>477</v>
      </c>
      <c r="M726" s="148" t="s">
        <v>1617</v>
      </c>
      <c r="N726" s="148" t="s">
        <v>478</v>
      </c>
      <c r="O726" s="148" t="s">
        <v>479</v>
      </c>
      <c r="P726" s="149">
        <v>21214271</v>
      </c>
      <c r="Q726" s="149">
        <v>19670657</v>
      </c>
      <c r="R726" s="149"/>
      <c r="S726" s="149">
        <v>40884928</v>
      </c>
      <c r="U726" s="149">
        <v>21214271</v>
      </c>
      <c r="V726" s="149">
        <v>14543020.36</v>
      </c>
      <c r="W726" s="149"/>
      <c r="X726" s="149">
        <v>35757291.36</v>
      </c>
      <c r="Y726" s="148" t="s">
        <v>480</v>
      </c>
      <c r="Z726" s="146" t="s">
        <v>2271</v>
      </c>
      <c r="AA726" s="146" t="s">
        <v>2126</v>
      </c>
    </row>
    <row r="727" spans="10:27" ht="24">
      <c r="J727" s="140" t="s">
        <v>481</v>
      </c>
      <c r="K727" s="140" t="s">
        <v>1665</v>
      </c>
      <c r="L727" s="140" t="s">
        <v>482</v>
      </c>
      <c r="M727" s="142" t="s">
        <v>1617</v>
      </c>
      <c r="N727" s="142" t="s">
        <v>478</v>
      </c>
      <c r="O727" s="142" t="s">
        <v>483</v>
      </c>
      <c r="P727" s="143">
        <v>6614958</v>
      </c>
      <c r="Q727" s="143">
        <v>16225653</v>
      </c>
      <c r="R727" s="143"/>
      <c r="S727" s="143">
        <v>22840611</v>
      </c>
      <c r="U727" s="143">
        <v>6614958</v>
      </c>
      <c r="V727" s="143">
        <v>16225653</v>
      </c>
      <c r="W727" s="143"/>
      <c r="X727" s="143">
        <v>22840611</v>
      </c>
      <c r="Y727" s="142" t="s">
        <v>484</v>
      </c>
      <c r="Z727" s="139" t="s">
        <v>2282</v>
      </c>
      <c r="AA727" s="139" t="s">
        <v>2290</v>
      </c>
    </row>
    <row r="728" spans="10:27" ht="36">
      <c r="J728" s="140" t="s">
        <v>485</v>
      </c>
      <c r="K728" s="140" t="s">
        <v>983</v>
      </c>
      <c r="L728" s="140" t="s">
        <v>486</v>
      </c>
      <c r="M728" s="142" t="s">
        <v>487</v>
      </c>
      <c r="N728" s="142" t="s">
        <v>1815</v>
      </c>
      <c r="O728" s="142" t="s">
        <v>1816</v>
      </c>
      <c r="P728" s="143">
        <v>6395758</v>
      </c>
      <c r="Q728" s="143"/>
      <c r="R728" s="143"/>
      <c r="S728" s="143">
        <v>6395758</v>
      </c>
      <c r="U728" s="143">
        <v>3057134</v>
      </c>
      <c r="V728" s="143"/>
      <c r="W728" s="143"/>
      <c r="X728" s="143">
        <v>3057134</v>
      </c>
      <c r="Y728" s="142" t="s">
        <v>2217</v>
      </c>
      <c r="Z728" s="139" t="s">
        <v>2303</v>
      </c>
      <c r="AA728" s="139" t="s">
        <v>2259</v>
      </c>
    </row>
    <row r="729" spans="10:27" ht="24">
      <c r="J729" s="140" t="s">
        <v>488</v>
      </c>
      <c r="K729" s="140" t="s">
        <v>2076</v>
      </c>
      <c r="L729" s="140" t="s">
        <v>339</v>
      </c>
      <c r="M729" s="142" t="s">
        <v>340</v>
      </c>
      <c r="N729" s="142" t="s">
        <v>478</v>
      </c>
      <c r="O729" s="142" t="s">
        <v>341</v>
      </c>
      <c r="P729" s="143">
        <v>8073013</v>
      </c>
      <c r="Q729" s="143">
        <v>12131468</v>
      </c>
      <c r="R729" s="143"/>
      <c r="S729" s="143">
        <v>20204481</v>
      </c>
      <c r="U729" s="143">
        <v>8073013</v>
      </c>
      <c r="V729" s="143">
        <v>12131468</v>
      </c>
      <c r="W729" s="143"/>
      <c r="X729" s="143">
        <v>20204481.000000004</v>
      </c>
      <c r="Y729" s="142" t="s">
        <v>342</v>
      </c>
      <c r="Z729" s="139" t="s">
        <v>2271</v>
      </c>
      <c r="AA729" s="139" t="s">
        <v>2290</v>
      </c>
    </row>
    <row r="730" spans="3:27" ht="24">
      <c r="C730" s="139" t="s">
        <v>2248</v>
      </c>
      <c r="D730" s="140" t="s">
        <v>2365</v>
      </c>
      <c r="F730" s="141">
        <v>39273800</v>
      </c>
      <c r="G730" s="140" t="s">
        <v>2249</v>
      </c>
      <c r="H730" s="141">
        <v>39273800</v>
      </c>
      <c r="J730" s="140" t="s">
        <v>476</v>
      </c>
      <c r="K730" s="140" t="s">
        <v>2251</v>
      </c>
      <c r="L730" s="140" t="s">
        <v>343</v>
      </c>
      <c r="M730" s="142" t="s">
        <v>344</v>
      </c>
      <c r="N730" s="142" t="s">
        <v>344</v>
      </c>
      <c r="O730" s="142" t="s">
        <v>479</v>
      </c>
      <c r="P730" s="143">
        <v>17039200</v>
      </c>
      <c r="Q730" s="143">
        <v>18852100</v>
      </c>
      <c r="R730" s="143"/>
      <c r="S730" s="143">
        <v>35891300</v>
      </c>
      <c r="U730" s="143">
        <v>17039200</v>
      </c>
      <c r="V730" s="143">
        <v>18252099.799999997</v>
      </c>
      <c r="W730" s="143"/>
      <c r="X730" s="143">
        <v>35291299.8</v>
      </c>
      <c r="Y730" s="142" t="s">
        <v>345</v>
      </c>
      <c r="Z730" s="139" t="s">
        <v>2144</v>
      </c>
      <c r="AA730" s="139" t="s">
        <v>2258</v>
      </c>
    </row>
    <row r="731" spans="10:27" ht="24">
      <c r="J731" s="140" t="s">
        <v>481</v>
      </c>
      <c r="K731" s="140" t="s">
        <v>1665</v>
      </c>
      <c r="L731" s="140" t="s">
        <v>346</v>
      </c>
      <c r="M731" s="142" t="s">
        <v>347</v>
      </c>
      <c r="N731" s="142" t="s">
        <v>2048</v>
      </c>
      <c r="O731" s="142" t="s">
        <v>1892</v>
      </c>
      <c r="P731" s="143">
        <v>852600</v>
      </c>
      <c r="Q731" s="143">
        <v>2529900</v>
      </c>
      <c r="R731" s="143"/>
      <c r="S731" s="143">
        <v>3382500</v>
      </c>
      <c r="U731" s="143">
        <v>852600</v>
      </c>
      <c r="V731" s="143">
        <v>2529891.4</v>
      </c>
      <c r="W731" s="143"/>
      <c r="X731" s="143">
        <v>3382491.4</v>
      </c>
      <c r="Y731" s="142" t="s">
        <v>484</v>
      </c>
      <c r="Z731" s="139" t="s">
        <v>2257</v>
      </c>
      <c r="AA731" s="139" t="s">
        <v>2290</v>
      </c>
    </row>
    <row r="732" spans="3:27" ht="24">
      <c r="C732" s="139" t="s">
        <v>2248</v>
      </c>
      <c r="D732" s="140" t="s">
        <v>2279</v>
      </c>
      <c r="F732" s="141">
        <v>47337256</v>
      </c>
      <c r="G732" s="140" t="s">
        <v>2249</v>
      </c>
      <c r="H732" s="141">
        <v>47337256</v>
      </c>
      <c r="J732" s="140" t="s">
        <v>476</v>
      </c>
      <c r="K732" s="140" t="s">
        <v>2251</v>
      </c>
      <c r="L732" s="140" t="s">
        <v>348</v>
      </c>
      <c r="M732" s="142" t="s">
        <v>1617</v>
      </c>
      <c r="N732" s="142" t="s">
        <v>478</v>
      </c>
      <c r="O732" s="142" t="s">
        <v>483</v>
      </c>
      <c r="P732" s="143">
        <v>12447294</v>
      </c>
      <c r="Q732" s="143">
        <v>23360596</v>
      </c>
      <c r="R732" s="143"/>
      <c r="S732" s="143">
        <v>35807890</v>
      </c>
      <c r="U732" s="143">
        <v>12447294</v>
      </c>
      <c r="V732" s="143">
        <v>5906843.18</v>
      </c>
      <c r="W732" s="143"/>
      <c r="X732" s="143">
        <v>18354137.18</v>
      </c>
      <c r="Y732" s="142" t="s">
        <v>1410</v>
      </c>
      <c r="Z732" s="139" t="s">
        <v>2257</v>
      </c>
      <c r="AA732" s="139" t="s">
        <v>2120</v>
      </c>
    </row>
    <row r="733" spans="10:27" ht="24">
      <c r="J733" s="140" t="s">
        <v>481</v>
      </c>
      <c r="K733" s="140" t="s">
        <v>1665</v>
      </c>
      <c r="L733" s="140" t="s">
        <v>349</v>
      </c>
      <c r="M733" s="142" t="s">
        <v>1617</v>
      </c>
      <c r="N733" s="142" t="s">
        <v>478</v>
      </c>
      <c r="O733" s="142" t="s">
        <v>350</v>
      </c>
      <c r="P733" s="143">
        <v>2307962</v>
      </c>
      <c r="Q733" s="143">
        <v>8056728</v>
      </c>
      <c r="R733" s="143"/>
      <c r="S733" s="143">
        <v>10364690</v>
      </c>
      <c r="U733" s="143">
        <v>2307962</v>
      </c>
      <c r="V733" s="143">
        <v>8056728</v>
      </c>
      <c r="W733" s="143"/>
      <c r="X733" s="143">
        <v>10364690</v>
      </c>
      <c r="Y733" s="142" t="s">
        <v>484</v>
      </c>
      <c r="Z733" s="139" t="s">
        <v>2282</v>
      </c>
      <c r="AA733" s="139" t="s">
        <v>2290</v>
      </c>
    </row>
    <row r="734" spans="10:27" ht="24">
      <c r="J734" s="140" t="s">
        <v>488</v>
      </c>
      <c r="K734" s="140" t="s">
        <v>2076</v>
      </c>
      <c r="L734" s="140" t="s">
        <v>351</v>
      </c>
      <c r="M734" s="142" t="s">
        <v>1384</v>
      </c>
      <c r="N734" s="142" t="s">
        <v>1590</v>
      </c>
      <c r="O734" s="142" t="s">
        <v>1298</v>
      </c>
      <c r="P734" s="143"/>
      <c r="Q734" s="143">
        <v>1164676</v>
      </c>
      <c r="R734" s="143"/>
      <c r="S734" s="143">
        <v>1164676</v>
      </c>
      <c r="U734" s="143"/>
      <c r="V734" s="143">
        <v>1164676</v>
      </c>
      <c r="W734" s="143"/>
      <c r="X734" s="143">
        <v>1164676</v>
      </c>
      <c r="Y734" s="142" t="s">
        <v>1525</v>
      </c>
      <c r="Z734" s="139" t="s">
        <v>2266</v>
      </c>
      <c r="AA734" s="139" t="s">
        <v>2292</v>
      </c>
    </row>
    <row r="735" spans="3:27" ht="24">
      <c r="C735" s="139" t="s">
        <v>2284</v>
      </c>
      <c r="D735" s="140" t="s">
        <v>2364</v>
      </c>
      <c r="F735" s="141">
        <v>236318738</v>
      </c>
      <c r="G735" s="140" t="s">
        <v>2249</v>
      </c>
      <c r="H735" s="141">
        <v>236318738</v>
      </c>
      <c r="J735" s="140" t="s">
        <v>476</v>
      </c>
      <c r="K735" s="140" t="s">
        <v>2251</v>
      </c>
      <c r="L735" s="140" t="s">
        <v>352</v>
      </c>
      <c r="M735" s="142" t="s">
        <v>1376</v>
      </c>
      <c r="N735" s="142" t="s">
        <v>1341</v>
      </c>
      <c r="O735" s="142" t="s">
        <v>1342</v>
      </c>
      <c r="P735" s="143">
        <v>11091640</v>
      </c>
      <c r="Q735" s="143">
        <v>105036921</v>
      </c>
      <c r="R735" s="143"/>
      <c r="S735" s="143">
        <v>116128561</v>
      </c>
      <c r="U735" s="143">
        <v>11091640</v>
      </c>
      <c r="V735" s="143">
        <v>33536277.700000003</v>
      </c>
      <c r="W735" s="143"/>
      <c r="X735" s="143">
        <v>44627917.7</v>
      </c>
      <c r="Y735" s="142" t="s">
        <v>1229</v>
      </c>
      <c r="Z735" s="139" t="s">
        <v>2303</v>
      </c>
      <c r="AA735" s="139" t="s">
        <v>353</v>
      </c>
    </row>
    <row r="736" spans="10:27" ht="24">
      <c r="J736" s="140" t="s">
        <v>481</v>
      </c>
      <c r="K736" s="140" t="s">
        <v>1665</v>
      </c>
      <c r="L736" s="140" t="s">
        <v>354</v>
      </c>
      <c r="M736" s="142" t="s">
        <v>355</v>
      </c>
      <c r="N736" s="142" t="s">
        <v>2165</v>
      </c>
      <c r="O736" s="142" t="s">
        <v>1828</v>
      </c>
      <c r="P736" s="143">
        <v>8487920</v>
      </c>
      <c r="Q736" s="143">
        <v>62912103</v>
      </c>
      <c r="R736" s="143"/>
      <c r="S736" s="143">
        <v>71400023</v>
      </c>
      <c r="U736" s="143">
        <v>8487920</v>
      </c>
      <c r="V736" s="143">
        <v>56264052.78</v>
      </c>
      <c r="W736" s="143"/>
      <c r="X736" s="143">
        <v>64751972.78</v>
      </c>
      <c r="Y736" s="142" t="s">
        <v>2141</v>
      </c>
      <c r="Z736" s="139" t="s">
        <v>2257</v>
      </c>
      <c r="AA736" s="139" t="s">
        <v>2304</v>
      </c>
    </row>
    <row r="737" spans="10:27" ht="24">
      <c r="J737" s="140" t="s">
        <v>488</v>
      </c>
      <c r="K737" s="140" t="s">
        <v>2076</v>
      </c>
      <c r="L737" s="140" t="s">
        <v>356</v>
      </c>
      <c r="M737" s="142" t="s">
        <v>1376</v>
      </c>
      <c r="N737" s="142" t="s">
        <v>2165</v>
      </c>
      <c r="O737" s="142" t="s">
        <v>1828</v>
      </c>
      <c r="P737" s="143">
        <v>4814840</v>
      </c>
      <c r="Q737" s="143">
        <v>28208555</v>
      </c>
      <c r="R737" s="143"/>
      <c r="S737" s="143">
        <v>33023395</v>
      </c>
      <c r="U737" s="143">
        <v>4814840</v>
      </c>
      <c r="V737" s="143">
        <v>15063208.64</v>
      </c>
      <c r="W737" s="143"/>
      <c r="X737" s="143">
        <v>19878048.64</v>
      </c>
      <c r="Y737" s="142" t="s">
        <v>976</v>
      </c>
      <c r="Z737" s="139" t="s">
        <v>2257</v>
      </c>
      <c r="AA737" s="139" t="s">
        <v>2304</v>
      </c>
    </row>
    <row r="738" spans="10:27" ht="36">
      <c r="J738" s="140" t="s">
        <v>485</v>
      </c>
      <c r="K738" s="140" t="s">
        <v>983</v>
      </c>
      <c r="L738" s="140" t="s">
        <v>357</v>
      </c>
      <c r="M738" s="142" t="s">
        <v>1376</v>
      </c>
      <c r="N738" s="142" t="s">
        <v>1241</v>
      </c>
      <c r="O738" s="142" t="s">
        <v>2140</v>
      </c>
      <c r="P738" s="143">
        <v>2376376</v>
      </c>
      <c r="Q738" s="143">
        <v>13390383</v>
      </c>
      <c r="R738" s="143"/>
      <c r="S738" s="143">
        <v>15766759</v>
      </c>
      <c r="U738" s="143">
        <v>2376376</v>
      </c>
      <c r="V738" s="143">
        <v>5194580.14</v>
      </c>
      <c r="W738" s="143"/>
      <c r="X738" s="143">
        <v>7570956.14</v>
      </c>
      <c r="Y738" s="142" t="s">
        <v>1560</v>
      </c>
      <c r="Z738" s="139" t="s">
        <v>2257</v>
      </c>
      <c r="AA738" s="139" t="s">
        <v>2292</v>
      </c>
    </row>
    <row r="739" spans="3:27" ht="24">
      <c r="C739" s="139" t="s">
        <v>2284</v>
      </c>
      <c r="D739" s="140" t="s">
        <v>2365</v>
      </c>
      <c r="F739" s="141">
        <v>42721807</v>
      </c>
      <c r="G739" s="140" t="s">
        <v>2249</v>
      </c>
      <c r="H739" s="141">
        <v>42721807</v>
      </c>
      <c r="J739" s="140" t="s">
        <v>476</v>
      </c>
      <c r="K739" s="140" t="s">
        <v>2251</v>
      </c>
      <c r="L739" s="140" t="s">
        <v>358</v>
      </c>
      <c r="M739" s="142" t="s">
        <v>1376</v>
      </c>
      <c r="N739" s="142" t="s">
        <v>1341</v>
      </c>
      <c r="O739" s="142" t="s">
        <v>1342</v>
      </c>
      <c r="P739" s="143">
        <v>14450063</v>
      </c>
      <c r="Q739" s="143">
        <v>15773749</v>
      </c>
      <c r="R739" s="143"/>
      <c r="S739" s="143">
        <v>30223812</v>
      </c>
      <c r="U739" s="143">
        <v>14450063</v>
      </c>
      <c r="V739" s="143">
        <v>4208624.73</v>
      </c>
      <c r="W739" s="143"/>
      <c r="X739" s="143">
        <v>18658687.73</v>
      </c>
      <c r="Y739" s="142" t="s">
        <v>1188</v>
      </c>
      <c r="Z739" s="139" t="s">
        <v>2257</v>
      </c>
      <c r="AA739" s="139" t="s">
        <v>658</v>
      </c>
    </row>
    <row r="740" spans="10:27" ht="24">
      <c r="J740" s="140" t="s">
        <v>481</v>
      </c>
      <c r="K740" s="140" t="s">
        <v>1665</v>
      </c>
      <c r="L740" s="140" t="s">
        <v>359</v>
      </c>
      <c r="M740" s="142" t="s">
        <v>1376</v>
      </c>
      <c r="N740" s="142" t="s">
        <v>2165</v>
      </c>
      <c r="O740" s="142" t="s">
        <v>1828</v>
      </c>
      <c r="P740" s="143">
        <v>5829887</v>
      </c>
      <c r="Q740" s="143">
        <v>6668108</v>
      </c>
      <c r="R740" s="143"/>
      <c r="S740" s="143">
        <v>12497995</v>
      </c>
      <c r="U740" s="143">
        <v>5829887</v>
      </c>
      <c r="V740" s="143">
        <v>5126496.879999999</v>
      </c>
      <c r="W740" s="143"/>
      <c r="X740" s="143">
        <v>10956383.879999999</v>
      </c>
      <c r="Y740" s="142" t="s">
        <v>1473</v>
      </c>
      <c r="Z740" s="139" t="s">
        <v>2303</v>
      </c>
      <c r="AA740" s="139" t="s">
        <v>2126</v>
      </c>
    </row>
    <row r="741" spans="3:27" ht="24">
      <c r="C741" s="139" t="s">
        <v>2126</v>
      </c>
      <c r="D741" s="140" t="s">
        <v>2365</v>
      </c>
      <c r="F741" s="141">
        <v>17715924</v>
      </c>
      <c r="G741" s="140" t="s">
        <v>2127</v>
      </c>
      <c r="H741" s="141">
        <v>37214713</v>
      </c>
      <c r="J741" s="140" t="s">
        <v>476</v>
      </c>
      <c r="K741" s="140" t="s">
        <v>2251</v>
      </c>
      <c r="L741" s="140" t="s">
        <v>360</v>
      </c>
      <c r="M741" s="142" t="s">
        <v>361</v>
      </c>
      <c r="N741" s="142" t="s">
        <v>1979</v>
      </c>
      <c r="O741" s="142" t="s">
        <v>1828</v>
      </c>
      <c r="P741" s="143">
        <v>12489971</v>
      </c>
      <c r="Q741" s="143"/>
      <c r="R741" s="143"/>
      <c r="S741" s="143">
        <v>12489971</v>
      </c>
      <c r="U741" s="143"/>
      <c r="V741" s="143"/>
      <c r="W741" s="143"/>
      <c r="X741" s="143"/>
      <c r="Y741" s="142" t="s">
        <v>2143</v>
      </c>
      <c r="Z741" s="139" t="s">
        <v>2144</v>
      </c>
      <c r="AA741" s="139"/>
    </row>
    <row r="742" spans="10:27" ht="24">
      <c r="J742" s="140" t="s">
        <v>481</v>
      </c>
      <c r="K742" s="140" t="s">
        <v>1665</v>
      </c>
      <c r="L742" s="140" t="s">
        <v>362</v>
      </c>
      <c r="M742" s="142" t="s">
        <v>363</v>
      </c>
      <c r="N742" s="142" t="s">
        <v>1979</v>
      </c>
      <c r="O742" s="142" t="s">
        <v>2166</v>
      </c>
      <c r="P742" s="143">
        <v>5225953</v>
      </c>
      <c r="Q742" s="143"/>
      <c r="R742" s="143"/>
      <c r="S742" s="143">
        <v>5225953</v>
      </c>
      <c r="U742" s="143">
        <v>3443251.23</v>
      </c>
      <c r="V742" s="143"/>
      <c r="W742" s="143"/>
      <c r="X742" s="143">
        <v>3443251.23</v>
      </c>
      <c r="Y742" s="142" t="s">
        <v>1797</v>
      </c>
      <c r="Z742" s="139" t="s">
        <v>2303</v>
      </c>
      <c r="AA742" s="139" t="s">
        <v>2259</v>
      </c>
    </row>
    <row r="743" spans="3:27" ht="24">
      <c r="C743" s="139" t="s">
        <v>2126</v>
      </c>
      <c r="D743" s="140" t="s">
        <v>2279</v>
      </c>
      <c r="F743" s="141">
        <v>3882948</v>
      </c>
      <c r="G743" s="140" t="s">
        <v>2127</v>
      </c>
      <c r="H743" s="141">
        <v>24729563</v>
      </c>
      <c r="J743" s="140" t="s">
        <v>476</v>
      </c>
      <c r="K743" s="140" t="s">
        <v>2251</v>
      </c>
      <c r="L743" s="140" t="s">
        <v>364</v>
      </c>
      <c r="M743" s="142" t="s">
        <v>2281</v>
      </c>
      <c r="N743" s="142" t="s">
        <v>1979</v>
      </c>
      <c r="O743" s="142" t="s">
        <v>1828</v>
      </c>
      <c r="P743" s="143">
        <v>1271474</v>
      </c>
      <c r="Q743" s="143"/>
      <c r="R743" s="143"/>
      <c r="S743" s="143">
        <v>1271474</v>
      </c>
      <c r="U743" s="143">
        <v>1147929.73</v>
      </c>
      <c r="V743" s="143"/>
      <c r="W743" s="143"/>
      <c r="X743" s="143">
        <v>1147929.73</v>
      </c>
      <c r="Y743" s="142" t="s">
        <v>2078</v>
      </c>
      <c r="Z743" s="139" t="s">
        <v>2144</v>
      </c>
      <c r="AA743" s="139" t="s">
        <v>1904</v>
      </c>
    </row>
    <row r="744" spans="10:27" ht="24">
      <c r="J744" s="140" t="s">
        <v>481</v>
      </c>
      <c r="K744" s="140" t="s">
        <v>1665</v>
      </c>
      <c r="L744" s="140" t="s">
        <v>365</v>
      </c>
      <c r="M744" s="142" t="s">
        <v>366</v>
      </c>
      <c r="N744" s="142" t="s">
        <v>1979</v>
      </c>
      <c r="O744" s="142" t="s">
        <v>2166</v>
      </c>
      <c r="P744" s="143">
        <v>1874509</v>
      </c>
      <c r="Q744" s="143"/>
      <c r="R744" s="143"/>
      <c r="S744" s="143">
        <v>1874509</v>
      </c>
      <c r="U744" s="143">
        <v>1518189</v>
      </c>
      <c r="V744" s="143"/>
      <c r="W744" s="143"/>
      <c r="X744" s="143">
        <v>1518189</v>
      </c>
      <c r="Y744" s="142" t="s">
        <v>1885</v>
      </c>
      <c r="Z744" s="139" t="s">
        <v>2257</v>
      </c>
      <c r="AA744" s="139" t="s">
        <v>2135</v>
      </c>
    </row>
    <row r="745" spans="10:27" ht="24">
      <c r="J745" s="140" t="s">
        <v>488</v>
      </c>
      <c r="K745" s="140" t="s">
        <v>2076</v>
      </c>
      <c r="L745" s="140" t="s">
        <v>367</v>
      </c>
      <c r="M745" s="142" t="s">
        <v>1323</v>
      </c>
      <c r="N745" s="142" t="s">
        <v>1266</v>
      </c>
      <c r="O745" s="142" t="s">
        <v>1342</v>
      </c>
      <c r="P745" s="143">
        <v>736965</v>
      </c>
      <c r="Q745" s="143"/>
      <c r="R745" s="143"/>
      <c r="S745" s="143">
        <v>736965</v>
      </c>
      <c r="U745" s="143">
        <v>613667.63</v>
      </c>
      <c r="V745" s="143"/>
      <c r="W745" s="143"/>
      <c r="X745" s="143">
        <v>613667.63</v>
      </c>
      <c r="Y745" s="142" t="s">
        <v>746</v>
      </c>
      <c r="Z745" s="139" t="s">
        <v>2257</v>
      </c>
      <c r="AA745" s="139" t="s">
        <v>2259</v>
      </c>
    </row>
    <row r="746" spans="3:27" ht="24">
      <c r="C746" s="139" t="s">
        <v>2304</v>
      </c>
      <c r="D746" s="140" t="s">
        <v>2364</v>
      </c>
      <c r="F746" s="141">
        <v>129368645</v>
      </c>
      <c r="G746" s="140" t="s">
        <v>2142</v>
      </c>
      <c r="H746" s="141">
        <v>292561947</v>
      </c>
      <c r="J746" s="140" t="s">
        <v>481</v>
      </c>
      <c r="K746" s="140" t="s">
        <v>1665</v>
      </c>
      <c r="L746" s="140" t="s">
        <v>368</v>
      </c>
      <c r="M746" s="142" t="s">
        <v>1991</v>
      </c>
      <c r="N746" s="142" t="s">
        <v>2200</v>
      </c>
      <c r="O746" s="142" t="s">
        <v>2296</v>
      </c>
      <c r="P746" s="143">
        <v>31289518</v>
      </c>
      <c r="Q746" s="143"/>
      <c r="R746" s="143"/>
      <c r="S746" s="143">
        <v>31289518</v>
      </c>
      <c r="U746" s="143">
        <v>11488454</v>
      </c>
      <c r="V746" s="143"/>
      <c r="W746" s="143"/>
      <c r="X746" s="143">
        <v>11488454</v>
      </c>
      <c r="Y746" s="142" t="s">
        <v>1367</v>
      </c>
      <c r="Z746" s="139" t="s">
        <v>2144</v>
      </c>
      <c r="AA746" s="139" t="s">
        <v>2248</v>
      </c>
    </row>
    <row r="747" spans="10:27" ht="24">
      <c r="J747" s="140" t="s">
        <v>488</v>
      </c>
      <c r="K747" s="140" t="s">
        <v>2076</v>
      </c>
      <c r="L747" s="140" t="s">
        <v>369</v>
      </c>
      <c r="M747" s="142" t="s">
        <v>1560</v>
      </c>
      <c r="N747" s="142" t="s">
        <v>2082</v>
      </c>
      <c r="O747" s="142" t="s">
        <v>2083</v>
      </c>
      <c r="P747" s="143">
        <v>9993493</v>
      </c>
      <c r="Q747" s="143"/>
      <c r="R747" s="143"/>
      <c r="S747" s="143">
        <v>9993493</v>
      </c>
      <c r="U747" s="143">
        <v>2914109.2</v>
      </c>
      <c r="V747" s="143"/>
      <c r="W747" s="143"/>
      <c r="X747" s="143">
        <v>2914109.2</v>
      </c>
      <c r="Y747" s="142" t="s">
        <v>1349</v>
      </c>
      <c r="Z747" s="139" t="s">
        <v>2144</v>
      </c>
      <c r="AA747" s="139" t="s">
        <v>1904</v>
      </c>
    </row>
    <row r="748" spans="10:27" ht="36">
      <c r="J748" s="140" t="s">
        <v>485</v>
      </c>
      <c r="K748" s="140" t="s">
        <v>983</v>
      </c>
      <c r="L748" s="140" t="s">
        <v>370</v>
      </c>
      <c r="M748" s="142" t="s">
        <v>1991</v>
      </c>
      <c r="N748" s="142" t="s">
        <v>2087</v>
      </c>
      <c r="O748" s="142" t="s">
        <v>2156</v>
      </c>
      <c r="P748" s="143">
        <v>13777956</v>
      </c>
      <c r="Q748" s="143"/>
      <c r="R748" s="143"/>
      <c r="S748" s="143">
        <v>13777956</v>
      </c>
      <c r="U748" s="143">
        <v>2949150</v>
      </c>
      <c r="V748" s="143"/>
      <c r="W748" s="143"/>
      <c r="X748" s="143">
        <v>2949150</v>
      </c>
      <c r="Y748" s="142" t="s">
        <v>1873</v>
      </c>
      <c r="Z748" s="139" t="s">
        <v>2144</v>
      </c>
      <c r="AA748" s="139" t="s">
        <v>2248</v>
      </c>
    </row>
    <row r="749" spans="1:27" ht="24">
      <c r="A749" s="145" t="s">
        <v>371</v>
      </c>
      <c r="B749" s="145" t="s">
        <v>2211</v>
      </c>
      <c r="C749" s="146" t="s">
        <v>2248</v>
      </c>
      <c r="D749" s="145" t="s">
        <v>2364</v>
      </c>
      <c r="F749" s="147">
        <v>14099999.870000001</v>
      </c>
      <c r="G749" s="145" t="s">
        <v>2268</v>
      </c>
      <c r="H749" s="147">
        <v>14099999.870000001</v>
      </c>
      <c r="J749" s="145" t="s">
        <v>2031</v>
      </c>
      <c r="K749" s="145" t="s">
        <v>2032</v>
      </c>
      <c r="L749" s="145" t="s">
        <v>372</v>
      </c>
      <c r="M749" s="148" t="s">
        <v>632</v>
      </c>
      <c r="N749" s="148" t="s">
        <v>928</v>
      </c>
      <c r="O749" s="148" t="s">
        <v>1687</v>
      </c>
      <c r="P749" s="149">
        <v>7830752.87</v>
      </c>
      <c r="Q749" s="149"/>
      <c r="R749" s="149"/>
      <c r="S749" s="149">
        <v>7830752.87</v>
      </c>
      <c r="U749" s="149">
        <v>6312532.94</v>
      </c>
      <c r="V749" s="149"/>
      <c r="W749" s="149"/>
      <c r="X749" s="149">
        <v>6312532.94</v>
      </c>
      <c r="Y749" s="148" t="s">
        <v>373</v>
      </c>
      <c r="Z749" s="146" t="s">
        <v>2257</v>
      </c>
      <c r="AA749" s="146" t="s">
        <v>2259</v>
      </c>
    </row>
    <row r="750" spans="10:27" ht="12">
      <c r="J750" s="140" t="s">
        <v>374</v>
      </c>
      <c r="K750" s="140" t="s">
        <v>2129</v>
      </c>
      <c r="L750" s="140" t="s">
        <v>375</v>
      </c>
      <c r="M750" s="142" t="s">
        <v>376</v>
      </c>
      <c r="N750" s="142" t="s">
        <v>1968</v>
      </c>
      <c r="O750" s="142" t="s">
        <v>1687</v>
      </c>
      <c r="P750" s="143">
        <v>2469247</v>
      </c>
      <c r="Q750" s="143">
        <v>3800000</v>
      </c>
      <c r="R750" s="143"/>
      <c r="S750" s="143">
        <v>6269247</v>
      </c>
      <c r="U750" s="143">
        <v>2469247</v>
      </c>
      <c r="V750" s="143">
        <v>2367663</v>
      </c>
      <c r="W750" s="143"/>
      <c r="X750" s="143">
        <v>4836910</v>
      </c>
      <c r="Y750" s="142" t="s">
        <v>377</v>
      </c>
      <c r="Z750" s="139" t="s">
        <v>2144</v>
      </c>
      <c r="AA750" s="139" t="s">
        <v>2248</v>
      </c>
    </row>
    <row r="751" spans="3:27" ht="36">
      <c r="C751" s="139" t="s">
        <v>2248</v>
      </c>
      <c r="D751" s="140" t="s">
        <v>2365</v>
      </c>
      <c r="F751" s="141">
        <v>8559911</v>
      </c>
      <c r="G751" s="140" t="s">
        <v>2249</v>
      </c>
      <c r="H751" s="141">
        <v>8559911</v>
      </c>
      <c r="J751" s="140" t="s">
        <v>378</v>
      </c>
      <c r="K751" s="140" t="s">
        <v>2251</v>
      </c>
      <c r="L751" s="140" t="s">
        <v>379</v>
      </c>
      <c r="M751" s="142" t="s">
        <v>1947</v>
      </c>
      <c r="N751" s="142" t="s">
        <v>491</v>
      </c>
      <c r="O751" s="142" t="s">
        <v>1487</v>
      </c>
      <c r="P751" s="143">
        <v>6716250</v>
      </c>
      <c r="Q751" s="143">
        <v>1843661</v>
      </c>
      <c r="R751" s="143"/>
      <c r="S751" s="143">
        <v>8559911</v>
      </c>
      <c r="U751" s="143">
        <v>6716250</v>
      </c>
      <c r="V751" s="143">
        <v>209946.58000000007</v>
      </c>
      <c r="W751" s="143"/>
      <c r="X751" s="143">
        <v>6926196.58</v>
      </c>
      <c r="Y751" s="142" t="s">
        <v>380</v>
      </c>
      <c r="Z751" s="139" t="s">
        <v>2257</v>
      </c>
      <c r="AA751" s="139" t="s">
        <v>2284</v>
      </c>
    </row>
    <row r="752" spans="3:27" ht="12">
      <c r="C752" s="139" t="s">
        <v>2292</v>
      </c>
      <c r="D752" s="140" t="s">
        <v>2364</v>
      </c>
      <c r="F752" s="141">
        <v>59932023</v>
      </c>
      <c r="G752" s="140" t="s">
        <v>2268</v>
      </c>
      <c r="H752" s="141">
        <v>59932023</v>
      </c>
      <c r="J752" s="140" t="s">
        <v>374</v>
      </c>
      <c r="K752" s="140" t="s">
        <v>2129</v>
      </c>
      <c r="L752" s="140" t="s">
        <v>381</v>
      </c>
      <c r="M752" s="142" t="s">
        <v>1819</v>
      </c>
      <c r="N752" s="142" t="s">
        <v>1476</v>
      </c>
      <c r="O752" s="142" t="s">
        <v>1869</v>
      </c>
      <c r="P752" s="143">
        <v>14098715</v>
      </c>
      <c r="Q752" s="143"/>
      <c r="R752" s="143"/>
      <c r="S752" s="143">
        <v>14098715</v>
      </c>
      <c r="U752" s="143">
        <v>13663668</v>
      </c>
      <c r="V752" s="143"/>
      <c r="W752" s="143"/>
      <c r="X752" s="143">
        <v>13663668</v>
      </c>
      <c r="Y752" s="142" t="s">
        <v>2265</v>
      </c>
      <c r="Z752" s="139" t="s">
        <v>1398</v>
      </c>
      <c r="AA752" s="139" t="s">
        <v>2074</v>
      </c>
    </row>
    <row r="753" spans="10:27" ht="24">
      <c r="J753" s="140" t="s">
        <v>382</v>
      </c>
      <c r="K753" s="140" t="s">
        <v>1665</v>
      </c>
      <c r="L753" s="140" t="s">
        <v>383</v>
      </c>
      <c r="M753" s="142" t="s">
        <v>1819</v>
      </c>
      <c r="N753" s="142" t="s">
        <v>1820</v>
      </c>
      <c r="O753" s="142" t="s">
        <v>1869</v>
      </c>
      <c r="P753" s="143">
        <v>1392404</v>
      </c>
      <c r="Q753" s="143"/>
      <c r="R753" s="143"/>
      <c r="S753" s="143">
        <v>1392404</v>
      </c>
      <c r="U753" s="143">
        <v>1292404</v>
      </c>
      <c r="V753" s="143"/>
      <c r="W753" s="143"/>
      <c r="X753" s="143">
        <v>1292404</v>
      </c>
      <c r="Y753" s="142" t="s">
        <v>384</v>
      </c>
      <c r="Z753" s="139" t="s">
        <v>2144</v>
      </c>
      <c r="AA753" s="139" t="s">
        <v>2248</v>
      </c>
    </row>
    <row r="754" spans="10:27" ht="24">
      <c r="J754" s="140" t="s">
        <v>2031</v>
      </c>
      <c r="K754" s="140" t="s">
        <v>2032</v>
      </c>
      <c r="L754" s="140" t="s">
        <v>385</v>
      </c>
      <c r="M754" s="142" t="s">
        <v>386</v>
      </c>
      <c r="N754" s="142" t="s">
        <v>637</v>
      </c>
      <c r="O754" s="142" t="s">
        <v>2221</v>
      </c>
      <c r="P754" s="143">
        <v>20440040</v>
      </c>
      <c r="Q754" s="143">
        <v>24000864</v>
      </c>
      <c r="R754" s="143"/>
      <c r="S754" s="143">
        <v>44440904</v>
      </c>
      <c r="U754" s="143">
        <v>20440040</v>
      </c>
      <c r="V754" s="143">
        <v>21033988.120000005</v>
      </c>
      <c r="W754" s="143"/>
      <c r="X754" s="143">
        <v>41474028.120000005</v>
      </c>
      <c r="Y754" s="142" t="s">
        <v>2297</v>
      </c>
      <c r="Z754" s="139" t="s">
        <v>2271</v>
      </c>
      <c r="AA754" s="139" t="s">
        <v>2259</v>
      </c>
    </row>
    <row r="755" spans="3:27" ht="48">
      <c r="C755" s="139" t="s">
        <v>2292</v>
      </c>
      <c r="D755" s="140" t="s">
        <v>2365</v>
      </c>
      <c r="F755" s="141">
        <v>26550256</v>
      </c>
      <c r="G755" s="140" t="s">
        <v>2268</v>
      </c>
      <c r="H755" s="141">
        <v>26550256</v>
      </c>
      <c r="J755" s="140" t="s">
        <v>378</v>
      </c>
      <c r="K755" s="140" t="s">
        <v>2251</v>
      </c>
      <c r="L755" s="140" t="s">
        <v>387</v>
      </c>
      <c r="M755" s="142" t="s">
        <v>1819</v>
      </c>
      <c r="N755" s="142" t="s">
        <v>1877</v>
      </c>
      <c r="O755" s="142" t="s">
        <v>1869</v>
      </c>
      <c r="P755" s="143">
        <v>8337196</v>
      </c>
      <c r="Q755" s="143"/>
      <c r="R755" s="143"/>
      <c r="S755" s="143">
        <v>8337196</v>
      </c>
      <c r="U755" s="143">
        <v>7956505.420000001</v>
      </c>
      <c r="V755" s="143"/>
      <c r="W755" s="143"/>
      <c r="X755" s="143">
        <v>7956505.420000001</v>
      </c>
      <c r="Y755" s="142" t="s">
        <v>388</v>
      </c>
      <c r="Z755" s="139" t="s">
        <v>1398</v>
      </c>
      <c r="AA755" s="139" t="s">
        <v>2074</v>
      </c>
    </row>
    <row r="756" spans="10:27" ht="24">
      <c r="J756" s="140" t="s">
        <v>2031</v>
      </c>
      <c r="K756" s="140" t="s">
        <v>2032</v>
      </c>
      <c r="L756" s="140" t="s">
        <v>389</v>
      </c>
      <c r="M756" s="142" t="s">
        <v>386</v>
      </c>
      <c r="N756" s="142" t="s">
        <v>637</v>
      </c>
      <c r="O756" s="142" t="s">
        <v>2196</v>
      </c>
      <c r="P756" s="143">
        <v>11784474</v>
      </c>
      <c r="Q756" s="143">
        <v>6428586</v>
      </c>
      <c r="R756" s="143"/>
      <c r="S756" s="143">
        <v>18213060</v>
      </c>
      <c r="U756" s="143">
        <v>11784474</v>
      </c>
      <c r="V756" s="143">
        <v>3658648.8499999996</v>
      </c>
      <c r="W756" s="143"/>
      <c r="X756" s="143">
        <v>15443122.85</v>
      </c>
      <c r="Y756" s="142" t="s">
        <v>2109</v>
      </c>
      <c r="Z756" s="139" t="s">
        <v>2257</v>
      </c>
      <c r="AA756" s="139" t="s">
        <v>2259</v>
      </c>
    </row>
    <row r="757" spans="3:27" ht="48">
      <c r="C757" s="139" t="s">
        <v>2292</v>
      </c>
      <c r="D757" s="140" t="s">
        <v>2279</v>
      </c>
      <c r="F757" s="141">
        <v>11686597</v>
      </c>
      <c r="G757" s="140" t="s">
        <v>2268</v>
      </c>
      <c r="H757" s="141">
        <v>11686597</v>
      </c>
      <c r="J757" s="140" t="s">
        <v>382</v>
      </c>
      <c r="K757" s="140" t="s">
        <v>1665</v>
      </c>
      <c r="L757" s="140" t="s">
        <v>390</v>
      </c>
      <c r="M757" s="142" t="s">
        <v>1819</v>
      </c>
      <c r="N757" s="142" t="s">
        <v>1974</v>
      </c>
      <c r="O757" s="142" t="s">
        <v>1869</v>
      </c>
      <c r="P757" s="143">
        <v>3535547</v>
      </c>
      <c r="Q757" s="143"/>
      <c r="R757" s="143"/>
      <c r="S757" s="143">
        <v>3535547</v>
      </c>
      <c r="U757" s="143">
        <v>3410626</v>
      </c>
      <c r="V757" s="143"/>
      <c r="W757" s="143"/>
      <c r="X757" s="143">
        <v>3410626</v>
      </c>
      <c r="Y757" s="142" t="s">
        <v>391</v>
      </c>
      <c r="Z757" s="139" t="s">
        <v>2144</v>
      </c>
      <c r="AA757" s="139" t="s">
        <v>2248</v>
      </c>
    </row>
    <row r="758" spans="10:27" ht="24">
      <c r="J758" s="140" t="s">
        <v>2031</v>
      </c>
      <c r="K758" s="140" t="s">
        <v>2032</v>
      </c>
      <c r="L758" s="140" t="s">
        <v>392</v>
      </c>
      <c r="M758" s="142" t="s">
        <v>386</v>
      </c>
      <c r="N758" s="142" t="s">
        <v>637</v>
      </c>
      <c r="O758" s="142" t="s">
        <v>2288</v>
      </c>
      <c r="P758" s="143">
        <v>5694529</v>
      </c>
      <c r="Q758" s="143">
        <v>2456521</v>
      </c>
      <c r="R758" s="143"/>
      <c r="S758" s="143">
        <v>8151050</v>
      </c>
      <c r="U758" s="143">
        <v>5694529</v>
      </c>
      <c r="V758" s="143">
        <v>1437752.9699999997</v>
      </c>
      <c r="W758" s="143"/>
      <c r="X758" s="143">
        <v>7132281.97</v>
      </c>
      <c r="Y758" s="142" t="s">
        <v>2059</v>
      </c>
      <c r="Z758" s="139" t="s">
        <v>2257</v>
      </c>
      <c r="AA758" s="139" t="s">
        <v>2259</v>
      </c>
    </row>
    <row r="759" spans="3:27" ht="24">
      <c r="C759" s="139" t="s">
        <v>2304</v>
      </c>
      <c r="D759" s="140" t="s">
        <v>2364</v>
      </c>
      <c r="F759" s="141">
        <v>84641215</v>
      </c>
      <c r="G759" s="140" t="s">
        <v>2127</v>
      </c>
      <c r="H759" s="141">
        <v>294571555</v>
      </c>
      <c r="J759" s="140" t="s">
        <v>2031</v>
      </c>
      <c r="K759" s="140" t="s">
        <v>2032</v>
      </c>
      <c r="L759" s="140" t="s">
        <v>393</v>
      </c>
      <c r="M759" s="142" t="s">
        <v>2007</v>
      </c>
      <c r="N759" s="142" t="s">
        <v>2087</v>
      </c>
      <c r="O759" s="142" t="s">
        <v>2156</v>
      </c>
      <c r="P759" s="143">
        <v>84641215</v>
      </c>
      <c r="Q759" s="143"/>
      <c r="R759" s="143"/>
      <c r="S759" s="143">
        <v>84641215</v>
      </c>
      <c r="U759" s="143">
        <v>25355440.75</v>
      </c>
      <c r="V759" s="143"/>
      <c r="W759" s="143"/>
      <c r="X759" s="143">
        <v>25355440.75</v>
      </c>
      <c r="Y759" s="142" t="s">
        <v>1455</v>
      </c>
      <c r="Z759" s="139" t="s">
        <v>2257</v>
      </c>
      <c r="AA759" s="139" t="s">
        <v>2259</v>
      </c>
    </row>
    <row r="760" spans="3:27" ht="24">
      <c r="C760" s="139" t="s">
        <v>2304</v>
      </c>
      <c r="D760" s="140" t="s">
        <v>2365</v>
      </c>
      <c r="F760" s="141">
        <v>67081814</v>
      </c>
      <c r="G760" s="140" t="s">
        <v>2127</v>
      </c>
      <c r="H760" s="141">
        <v>135063312</v>
      </c>
      <c r="J760" s="140" t="s">
        <v>2031</v>
      </c>
      <c r="K760" s="140" t="s">
        <v>2032</v>
      </c>
      <c r="L760" s="140" t="s">
        <v>394</v>
      </c>
      <c r="M760" s="142" t="s">
        <v>2007</v>
      </c>
      <c r="N760" s="142" t="s">
        <v>2087</v>
      </c>
      <c r="O760" s="142" t="s">
        <v>2156</v>
      </c>
      <c r="P760" s="143">
        <v>32810290</v>
      </c>
      <c r="Q760" s="143"/>
      <c r="R760" s="143"/>
      <c r="S760" s="143">
        <v>32810290</v>
      </c>
      <c r="U760" s="143">
        <v>23327897.259999998</v>
      </c>
      <c r="V760" s="143"/>
      <c r="W760" s="143"/>
      <c r="X760" s="143">
        <v>23327897.259999998</v>
      </c>
      <c r="Y760" s="142" t="s">
        <v>2105</v>
      </c>
      <c r="Z760" s="139" t="s">
        <v>2303</v>
      </c>
      <c r="AA760" s="139" t="s">
        <v>2259</v>
      </c>
    </row>
    <row r="761" spans="10:27" ht="24">
      <c r="J761" s="140" t="s">
        <v>2031</v>
      </c>
      <c r="K761" s="140" t="s">
        <v>2032</v>
      </c>
      <c r="L761" s="140" t="s">
        <v>395</v>
      </c>
      <c r="M761" s="142" t="s">
        <v>2007</v>
      </c>
      <c r="N761" s="142" t="s">
        <v>2087</v>
      </c>
      <c r="O761" s="142" t="s">
        <v>2156</v>
      </c>
      <c r="P761" s="143">
        <v>34271524</v>
      </c>
      <c r="Q761" s="143"/>
      <c r="R761" s="143"/>
      <c r="S761" s="143">
        <v>34271524</v>
      </c>
      <c r="U761" s="143">
        <v>3992761.6</v>
      </c>
      <c r="V761" s="143"/>
      <c r="W761" s="143"/>
      <c r="X761" s="143">
        <v>3992761.6</v>
      </c>
      <c r="Y761" s="142" t="s">
        <v>2105</v>
      </c>
      <c r="Z761" s="139" t="s">
        <v>2257</v>
      </c>
      <c r="AA761" s="139" t="s">
        <v>2259</v>
      </c>
    </row>
    <row r="762" spans="3:27" ht="24">
      <c r="C762" s="139" t="s">
        <v>2304</v>
      </c>
      <c r="D762" s="140" t="s">
        <v>2279</v>
      </c>
      <c r="F762" s="141">
        <v>28236113</v>
      </c>
      <c r="G762" s="140" t="s">
        <v>2127</v>
      </c>
      <c r="H762" s="141">
        <v>54621099</v>
      </c>
      <c r="J762" s="140" t="s">
        <v>2031</v>
      </c>
      <c r="K762" s="140" t="s">
        <v>2032</v>
      </c>
      <c r="L762" s="140" t="s">
        <v>396</v>
      </c>
      <c r="M762" s="142" t="s">
        <v>2007</v>
      </c>
      <c r="N762" s="142" t="s">
        <v>2087</v>
      </c>
      <c r="O762" s="142" t="s">
        <v>2156</v>
      </c>
      <c r="P762" s="143">
        <v>28236113</v>
      </c>
      <c r="Q762" s="143"/>
      <c r="R762" s="143"/>
      <c r="S762" s="143">
        <v>28236113</v>
      </c>
      <c r="U762" s="143">
        <v>15485001.780000001</v>
      </c>
      <c r="V762" s="143"/>
      <c r="W762" s="143"/>
      <c r="X762" s="143">
        <v>15485001.780000001</v>
      </c>
      <c r="Y762" s="142" t="s">
        <v>2105</v>
      </c>
      <c r="Z762" s="139" t="s">
        <v>2257</v>
      </c>
      <c r="AA762" s="139" t="s">
        <v>2259</v>
      </c>
    </row>
    <row r="763" spans="1:27" ht="12.75">
      <c r="A763" s="150" t="s">
        <v>1852</v>
      </c>
      <c r="B763" s="150"/>
      <c r="C763" s="150"/>
      <c r="D763" s="150"/>
      <c r="E763" s="150"/>
      <c r="F763" s="151">
        <v>3053800318.26</v>
      </c>
      <c r="G763" s="150"/>
      <c r="H763" s="151">
        <v>4600684526.26</v>
      </c>
      <c r="J763" s="150"/>
      <c r="K763" s="150"/>
      <c r="L763" s="150"/>
      <c r="M763" s="150"/>
      <c r="N763" s="150"/>
      <c r="O763" s="150"/>
      <c r="P763" s="152">
        <v>1219321600.81</v>
      </c>
      <c r="Q763" s="152">
        <v>1000842450.45</v>
      </c>
      <c r="R763" s="152">
        <v>172563141</v>
      </c>
      <c r="S763" s="152">
        <v>2392727192.26</v>
      </c>
      <c r="U763" s="152">
        <v>912386432.28</v>
      </c>
      <c r="V763" s="152">
        <v>709693015.31</v>
      </c>
      <c r="W763" s="152">
        <v>80811496.20000005</v>
      </c>
      <c r="X763" s="152">
        <v>1702890943.7900007</v>
      </c>
      <c r="Y763" s="150"/>
      <c r="Z763" s="150"/>
      <c r="AA763" s="150"/>
    </row>
    <row r="764" ht="27" customHeight="1"/>
    <row r="765" spans="1:27" ht="16.5">
      <c r="A765" s="132" t="s">
        <v>397</v>
      </c>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row>
    <row r="767" spans="1:27" ht="24">
      <c r="A767" s="133" t="s">
        <v>398</v>
      </c>
      <c r="B767" s="133" t="s">
        <v>2247</v>
      </c>
      <c r="C767" s="134" t="s">
        <v>2248</v>
      </c>
      <c r="D767" s="133" t="s">
        <v>2365</v>
      </c>
      <c r="F767" s="135">
        <v>2973150</v>
      </c>
      <c r="G767" s="133" t="s">
        <v>2249</v>
      </c>
      <c r="H767" s="135">
        <v>2973150</v>
      </c>
      <c r="J767" s="133" t="s">
        <v>2031</v>
      </c>
      <c r="K767" s="133" t="s">
        <v>2032</v>
      </c>
      <c r="L767" s="133" t="s">
        <v>399</v>
      </c>
      <c r="M767" s="137" t="s">
        <v>400</v>
      </c>
      <c r="N767" s="137" t="s">
        <v>1948</v>
      </c>
      <c r="O767" s="137" t="s">
        <v>1010</v>
      </c>
      <c r="P767" s="138">
        <v>2389185</v>
      </c>
      <c r="Q767" s="138">
        <v>583965</v>
      </c>
      <c r="R767" s="138"/>
      <c r="S767" s="138">
        <v>2973150</v>
      </c>
      <c r="U767" s="138">
        <v>2389185</v>
      </c>
      <c r="V767" s="138">
        <v>565847</v>
      </c>
      <c r="W767" s="138"/>
      <c r="X767" s="138">
        <v>2955032</v>
      </c>
      <c r="Y767" s="137" t="s">
        <v>1408</v>
      </c>
      <c r="Z767" s="134" t="s">
        <v>2257</v>
      </c>
      <c r="AA767" s="134" t="s">
        <v>2120</v>
      </c>
    </row>
    <row r="768" spans="3:27" ht="24">
      <c r="C768" s="139" t="s">
        <v>2259</v>
      </c>
      <c r="D768" s="140" t="s">
        <v>2364</v>
      </c>
      <c r="F768" s="141">
        <v>17324228</v>
      </c>
      <c r="G768" s="140" t="s">
        <v>2249</v>
      </c>
      <c r="H768" s="141">
        <v>17324228</v>
      </c>
      <c r="J768" s="140" t="s">
        <v>2031</v>
      </c>
      <c r="K768" s="140" t="s">
        <v>2032</v>
      </c>
      <c r="L768" s="140" t="s">
        <v>401</v>
      </c>
      <c r="M768" s="142" t="s">
        <v>402</v>
      </c>
      <c r="N768" s="142" t="s">
        <v>478</v>
      </c>
      <c r="O768" s="142" t="s">
        <v>1112</v>
      </c>
      <c r="P768" s="143">
        <v>11348000</v>
      </c>
      <c r="Q768" s="143">
        <v>5976228</v>
      </c>
      <c r="R768" s="143"/>
      <c r="S768" s="143">
        <v>17324228</v>
      </c>
      <c r="U768" s="143">
        <v>11348000</v>
      </c>
      <c r="V768" s="143">
        <v>5381576.779999999</v>
      </c>
      <c r="W768" s="143"/>
      <c r="X768" s="143">
        <v>16729576.78</v>
      </c>
      <c r="Y768" s="142" t="s">
        <v>403</v>
      </c>
      <c r="Z768" s="139" t="s">
        <v>2257</v>
      </c>
      <c r="AA768" s="139" t="s">
        <v>2126</v>
      </c>
    </row>
    <row r="769" spans="3:27" ht="24">
      <c r="C769" s="139" t="s">
        <v>2259</v>
      </c>
      <c r="D769" s="140" t="s">
        <v>2279</v>
      </c>
      <c r="F769" s="141">
        <v>3104104</v>
      </c>
      <c r="G769" s="140" t="s">
        <v>2249</v>
      </c>
      <c r="H769" s="141">
        <v>3104104</v>
      </c>
      <c r="J769" s="140" t="s">
        <v>2031</v>
      </c>
      <c r="K769" s="140" t="s">
        <v>2032</v>
      </c>
      <c r="L769" s="140" t="s">
        <v>404</v>
      </c>
      <c r="M769" s="142" t="s">
        <v>402</v>
      </c>
      <c r="N769" s="142" t="s">
        <v>1778</v>
      </c>
      <c r="O769" s="142" t="s">
        <v>1112</v>
      </c>
      <c r="P769" s="143">
        <v>2173404</v>
      </c>
      <c r="Q769" s="143">
        <v>930700</v>
      </c>
      <c r="R769" s="143"/>
      <c r="S769" s="143">
        <v>3104104</v>
      </c>
      <c r="U769" s="143">
        <v>2173404</v>
      </c>
      <c r="V769" s="143">
        <v>921754.4980000001</v>
      </c>
      <c r="W769" s="143"/>
      <c r="X769" s="143">
        <v>3095158.498</v>
      </c>
      <c r="Y769" s="142" t="s">
        <v>497</v>
      </c>
      <c r="Z769" s="139" t="s">
        <v>2282</v>
      </c>
      <c r="AA769" s="139" t="s">
        <v>2258</v>
      </c>
    </row>
    <row r="770" spans="3:27" ht="24">
      <c r="C770" s="139" t="s">
        <v>2135</v>
      </c>
      <c r="D770" s="140" t="s">
        <v>2365</v>
      </c>
      <c r="F770" s="141">
        <v>62513574.78</v>
      </c>
      <c r="G770" s="140" t="s">
        <v>2268</v>
      </c>
      <c r="H770" s="141">
        <v>89034841.67</v>
      </c>
      <c r="J770" s="140" t="s">
        <v>405</v>
      </c>
      <c r="K770" s="140" t="s">
        <v>2076</v>
      </c>
      <c r="L770" s="140" t="s">
        <v>406</v>
      </c>
      <c r="M770" s="142" t="s">
        <v>407</v>
      </c>
      <c r="N770" s="142" t="s">
        <v>1814</v>
      </c>
      <c r="O770" s="142" t="s">
        <v>2175</v>
      </c>
      <c r="P770" s="143">
        <v>1383931</v>
      </c>
      <c r="Q770" s="143">
        <v>1072999</v>
      </c>
      <c r="R770" s="143"/>
      <c r="S770" s="143">
        <v>2456930</v>
      </c>
      <c r="U770" s="143">
        <v>1383931</v>
      </c>
      <c r="V770" s="143">
        <v>1038851.8399999999</v>
      </c>
      <c r="W770" s="143"/>
      <c r="X770" s="143">
        <v>2422782.84</v>
      </c>
      <c r="Y770" s="142" t="s">
        <v>1773</v>
      </c>
      <c r="Z770" s="139" t="s">
        <v>2257</v>
      </c>
      <c r="AA770" s="139" t="s">
        <v>2272</v>
      </c>
    </row>
    <row r="771" spans="10:27" ht="24">
      <c r="J771" s="140" t="s">
        <v>405</v>
      </c>
      <c r="K771" s="140" t="s">
        <v>2076</v>
      </c>
      <c r="L771" s="140" t="s">
        <v>408</v>
      </c>
      <c r="M771" s="142" t="s">
        <v>407</v>
      </c>
      <c r="N771" s="142" t="s">
        <v>2200</v>
      </c>
      <c r="O771" s="142" t="s">
        <v>1878</v>
      </c>
      <c r="P771" s="143"/>
      <c r="Q771" s="143"/>
      <c r="R771" s="143">
        <v>27940473.590544</v>
      </c>
      <c r="S771" s="143">
        <v>27940473.590544</v>
      </c>
      <c r="U771" s="143"/>
      <c r="V771" s="143"/>
      <c r="W771" s="143">
        <v>18312933.6</v>
      </c>
      <c r="X771" s="143">
        <v>18312933.6</v>
      </c>
      <c r="Y771" s="142" t="s">
        <v>2197</v>
      </c>
      <c r="Z771" s="139" t="s">
        <v>2303</v>
      </c>
      <c r="AA771" s="139" t="s">
        <v>2248</v>
      </c>
    </row>
    <row r="772" spans="3:27" ht="24">
      <c r="C772" s="139" t="s">
        <v>2292</v>
      </c>
      <c r="D772" s="140" t="s">
        <v>2364</v>
      </c>
      <c r="F772" s="141">
        <v>50788341.19420001</v>
      </c>
      <c r="G772" s="140" t="s">
        <v>2249</v>
      </c>
      <c r="H772" s="141">
        <v>50788341.19420001</v>
      </c>
      <c r="J772" s="140" t="s">
        <v>409</v>
      </c>
      <c r="K772" s="140" t="s">
        <v>2251</v>
      </c>
      <c r="L772" s="140" t="s">
        <v>410</v>
      </c>
      <c r="M772" s="142" t="s">
        <v>1055</v>
      </c>
      <c r="N772" s="142" t="s">
        <v>2058</v>
      </c>
      <c r="O772" s="142" t="s">
        <v>2156</v>
      </c>
      <c r="P772" s="143">
        <v>21949415.82227549</v>
      </c>
      <c r="Q772" s="143">
        <v>28838925.371924516</v>
      </c>
      <c r="R772" s="143"/>
      <c r="S772" s="143">
        <v>50788341.19420001</v>
      </c>
      <c r="U772" s="143">
        <v>21949415.82227549</v>
      </c>
      <c r="V772" s="143">
        <v>5762113.858124517</v>
      </c>
      <c r="W772" s="143"/>
      <c r="X772" s="143">
        <v>27711529.680400006</v>
      </c>
      <c r="Y772" s="142" t="s">
        <v>2278</v>
      </c>
      <c r="Z772" s="139" t="s">
        <v>2257</v>
      </c>
      <c r="AA772" s="139" t="s">
        <v>2000</v>
      </c>
    </row>
    <row r="773" spans="3:27" ht="24">
      <c r="C773" s="139" t="s">
        <v>2120</v>
      </c>
      <c r="D773" s="140" t="s">
        <v>2279</v>
      </c>
      <c r="F773" s="141">
        <v>6817856.864995665</v>
      </c>
      <c r="G773" s="140" t="s">
        <v>2249</v>
      </c>
      <c r="H773" s="141">
        <v>6817856.864995665</v>
      </c>
      <c r="J773" s="140" t="s">
        <v>409</v>
      </c>
      <c r="K773" s="140" t="s">
        <v>2251</v>
      </c>
      <c r="L773" s="140" t="s">
        <v>411</v>
      </c>
      <c r="M773" s="142" t="s">
        <v>1622</v>
      </c>
      <c r="N773" s="142" t="s">
        <v>1820</v>
      </c>
      <c r="O773" s="142" t="s">
        <v>1935</v>
      </c>
      <c r="P773" s="143">
        <v>5216787.4165644795</v>
      </c>
      <c r="Q773" s="143">
        <v>1601069.4484311857</v>
      </c>
      <c r="R773" s="143"/>
      <c r="S773" s="143">
        <v>6817856.864995665</v>
      </c>
      <c r="U773" s="143">
        <v>5216787.4165644795</v>
      </c>
      <c r="V773" s="143">
        <v>775537.4934355197</v>
      </c>
      <c r="W773" s="143"/>
      <c r="X773" s="143">
        <v>5992324.909999999</v>
      </c>
      <c r="Y773" s="142" t="s">
        <v>1844</v>
      </c>
      <c r="Z773" s="139" t="s">
        <v>2266</v>
      </c>
      <c r="AA773" s="139" t="s">
        <v>2304</v>
      </c>
    </row>
    <row r="774" spans="3:27" ht="12">
      <c r="C774" s="139" t="s">
        <v>2126</v>
      </c>
      <c r="D774" s="140" t="s">
        <v>2365</v>
      </c>
      <c r="F774" s="141">
        <v>15567840.4364</v>
      </c>
      <c r="G774" s="140" t="s">
        <v>2060</v>
      </c>
      <c r="H774" s="141">
        <v>15567840.4364</v>
      </c>
      <c r="J774" s="140" t="s">
        <v>412</v>
      </c>
      <c r="K774" s="140" t="s">
        <v>1665</v>
      </c>
      <c r="L774" s="140" t="s">
        <v>413</v>
      </c>
      <c r="M774" s="142" t="s">
        <v>414</v>
      </c>
      <c r="N774" s="142" t="s">
        <v>1979</v>
      </c>
      <c r="O774" s="142" t="s">
        <v>2196</v>
      </c>
      <c r="P774" s="143">
        <v>11903722.1384</v>
      </c>
      <c r="Q774" s="143"/>
      <c r="R774" s="143"/>
      <c r="S774" s="143">
        <v>11903722.1384</v>
      </c>
      <c r="U774" s="143">
        <v>7431800.66</v>
      </c>
      <c r="V774" s="143"/>
      <c r="W774" s="143"/>
      <c r="X774" s="143">
        <v>7431800.66</v>
      </c>
      <c r="Y774" s="142" t="s">
        <v>1119</v>
      </c>
      <c r="Z774" s="139" t="s">
        <v>2303</v>
      </c>
      <c r="AA774" s="139" t="s">
        <v>2259</v>
      </c>
    </row>
    <row r="775" spans="3:27" ht="12">
      <c r="C775" s="139" t="s">
        <v>2258</v>
      </c>
      <c r="D775" s="140" t="s">
        <v>2364</v>
      </c>
      <c r="F775" s="141">
        <v>57458290.4136</v>
      </c>
      <c r="G775" s="140" t="s">
        <v>2142</v>
      </c>
      <c r="H775" s="141">
        <v>128882367.6972</v>
      </c>
      <c r="J775" s="140"/>
      <c r="K775" s="140"/>
      <c r="L775" s="140"/>
      <c r="M775" s="142"/>
      <c r="N775" s="142"/>
      <c r="O775" s="142"/>
      <c r="P775" s="143"/>
      <c r="Q775" s="143"/>
      <c r="R775" s="143"/>
      <c r="S775" s="143"/>
      <c r="U775" s="143"/>
      <c r="V775" s="143"/>
      <c r="W775" s="143"/>
      <c r="X775" s="143"/>
      <c r="Y775" s="142" t="s">
        <v>2143</v>
      </c>
      <c r="Z775" s="139" t="s">
        <v>2144</v>
      </c>
      <c r="AA775" s="139"/>
    </row>
    <row r="776" spans="3:27" ht="36">
      <c r="C776" s="139" t="s">
        <v>2201</v>
      </c>
      <c r="D776" s="140" t="s">
        <v>2279</v>
      </c>
      <c r="F776" s="141">
        <v>6549230.6544</v>
      </c>
      <c r="G776" s="140" t="s">
        <v>2142</v>
      </c>
      <c r="H776" s="141">
        <v>8671109.874</v>
      </c>
      <c r="J776" s="140" t="s">
        <v>415</v>
      </c>
      <c r="K776" s="140" t="s">
        <v>2251</v>
      </c>
      <c r="L776" s="140" t="s">
        <v>416</v>
      </c>
      <c r="M776" s="142" t="s">
        <v>1425</v>
      </c>
      <c r="N776" s="142" t="s">
        <v>2103</v>
      </c>
      <c r="O776" s="142" t="s">
        <v>2104</v>
      </c>
      <c r="P776" s="143">
        <v>5882860.6779000005</v>
      </c>
      <c r="Q776" s="143"/>
      <c r="R776" s="143"/>
      <c r="S776" s="143">
        <v>5882860.6779000005</v>
      </c>
      <c r="U776" s="143">
        <v>1348003.53</v>
      </c>
      <c r="V776" s="143"/>
      <c r="W776" s="143"/>
      <c r="X776" s="143">
        <v>1348003.53</v>
      </c>
      <c r="Y776" s="142" t="s">
        <v>2108</v>
      </c>
      <c r="Z776" s="139" t="s">
        <v>2144</v>
      </c>
      <c r="AA776" s="139" t="s">
        <v>2248</v>
      </c>
    </row>
    <row r="777" spans="1:27" ht="24">
      <c r="A777" s="145" t="s">
        <v>417</v>
      </c>
      <c r="B777" s="145" t="s">
        <v>2247</v>
      </c>
      <c r="C777" s="146" t="s">
        <v>2259</v>
      </c>
      <c r="D777" s="145" t="s">
        <v>2364</v>
      </c>
      <c r="F777" s="147">
        <v>16417522</v>
      </c>
      <c r="G777" s="145" t="s">
        <v>2268</v>
      </c>
      <c r="H777" s="147">
        <v>16417522</v>
      </c>
      <c r="J777" s="145" t="s">
        <v>2031</v>
      </c>
      <c r="K777" s="145" t="s">
        <v>2032</v>
      </c>
      <c r="L777" s="145" t="s">
        <v>418</v>
      </c>
      <c r="M777" s="148" t="s">
        <v>1195</v>
      </c>
      <c r="N777" s="148" t="s">
        <v>1755</v>
      </c>
      <c r="O777" s="148" t="s">
        <v>1010</v>
      </c>
      <c r="P777" s="149">
        <v>7130400</v>
      </c>
      <c r="Q777" s="149">
        <v>3479995</v>
      </c>
      <c r="R777" s="149"/>
      <c r="S777" s="149">
        <v>10610395</v>
      </c>
      <c r="U777" s="149">
        <v>7130400</v>
      </c>
      <c r="V777" s="149">
        <v>1658609.67</v>
      </c>
      <c r="W777" s="149"/>
      <c r="X777" s="149">
        <v>8789009.67</v>
      </c>
      <c r="Y777" s="148" t="s">
        <v>2172</v>
      </c>
      <c r="Z777" s="146" t="s">
        <v>2257</v>
      </c>
      <c r="AA777" s="146" t="s">
        <v>2258</v>
      </c>
    </row>
    <row r="778" spans="10:27" ht="24">
      <c r="J778" s="140" t="s">
        <v>282</v>
      </c>
      <c r="K778" s="140" t="s">
        <v>2251</v>
      </c>
      <c r="L778" s="140" t="s">
        <v>283</v>
      </c>
      <c r="M778" s="142" t="s">
        <v>1357</v>
      </c>
      <c r="N778" s="142" t="s">
        <v>2295</v>
      </c>
      <c r="O778" s="142" t="s">
        <v>1005</v>
      </c>
      <c r="P778" s="143"/>
      <c r="Q778" s="143">
        <v>5807127</v>
      </c>
      <c r="R778" s="143"/>
      <c r="S778" s="143">
        <v>5807127</v>
      </c>
      <c r="U778" s="143"/>
      <c r="V778" s="143">
        <v>5363023.9</v>
      </c>
      <c r="W778" s="143"/>
      <c r="X778" s="143">
        <v>5363023.9</v>
      </c>
      <c r="Y778" s="142" t="s">
        <v>284</v>
      </c>
      <c r="Z778" s="139" t="s">
        <v>2257</v>
      </c>
      <c r="AA778" s="139" t="s">
        <v>2292</v>
      </c>
    </row>
    <row r="779" spans="3:27" ht="24">
      <c r="C779" s="139" t="s">
        <v>2259</v>
      </c>
      <c r="D779" s="140" t="s">
        <v>2365</v>
      </c>
      <c r="F779" s="141">
        <v>7499988</v>
      </c>
      <c r="G779" s="140" t="s">
        <v>2127</v>
      </c>
      <c r="H779" s="141">
        <v>7499988</v>
      </c>
      <c r="J779" s="140" t="s">
        <v>2031</v>
      </c>
      <c r="K779" s="140" t="s">
        <v>2032</v>
      </c>
      <c r="L779" s="140" t="s">
        <v>285</v>
      </c>
      <c r="M779" s="142" t="s">
        <v>1195</v>
      </c>
      <c r="N779" s="142" t="s">
        <v>1755</v>
      </c>
      <c r="O779" s="142" t="s">
        <v>286</v>
      </c>
      <c r="P779" s="143">
        <v>7499988</v>
      </c>
      <c r="Q779" s="143"/>
      <c r="R779" s="143"/>
      <c r="S779" s="143">
        <v>7499988</v>
      </c>
      <c r="U779" s="143">
        <v>6812491.76</v>
      </c>
      <c r="V779" s="143"/>
      <c r="W779" s="143"/>
      <c r="X779" s="143">
        <v>6812491.76</v>
      </c>
      <c r="Y779" s="142" t="s">
        <v>287</v>
      </c>
      <c r="Z779" s="139" t="s">
        <v>2144</v>
      </c>
      <c r="AA779" s="139" t="s">
        <v>2284</v>
      </c>
    </row>
    <row r="780" spans="3:27" ht="24">
      <c r="C780" s="139" t="s">
        <v>2284</v>
      </c>
      <c r="D780" s="140" t="s">
        <v>2279</v>
      </c>
      <c r="F780" s="141">
        <v>16984217</v>
      </c>
      <c r="G780" s="140" t="s">
        <v>2268</v>
      </c>
      <c r="H780" s="141">
        <v>16984217</v>
      </c>
      <c r="J780" s="140" t="s">
        <v>2031</v>
      </c>
      <c r="K780" s="140" t="s">
        <v>2032</v>
      </c>
      <c r="L780" s="140" t="s">
        <v>288</v>
      </c>
      <c r="M780" s="142" t="s">
        <v>289</v>
      </c>
      <c r="N780" s="142" t="s">
        <v>2035</v>
      </c>
      <c r="O780" s="142" t="s">
        <v>1816</v>
      </c>
      <c r="P780" s="143">
        <v>5599615</v>
      </c>
      <c r="Q780" s="143"/>
      <c r="R780" s="143"/>
      <c r="S780" s="143">
        <v>5599615</v>
      </c>
      <c r="U780" s="143">
        <v>5492613.609999999</v>
      </c>
      <c r="V780" s="143"/>
      <c r="W780" s="143"/>
      <c r="X780" s="143">
        <v>5492613.609999999</v>
      </c>
      <c r="Y780" s="142" t="s">
        <v>1011</v>
      </c>
      <c r="Z780" s="139" t="s">
        <v>2257</v>
      </c>
      <c r="AA780" s="139" t="s">
        <v>2292</v>
      </c>
    </row>
    <row r="781" spans="10:27" ht="24">
      <c r="J781" s="140" t="s">
        <v>282</v>
      </c>
      <c r="K781" s="140" t="s">
        <v>2251</v>
      </c>
      <c r="L781" s="140" t="s">
        <v>290</v>
      </c>
      <c r="M781" s="142" t="s">
        <v>291</v>
      </c>
      <c r="N781" s="142" t="s">
        <v>1820</v>
      </c>
      <c r="O781" s="142" t="s">
        <v>2187</v>
      </c>
      <c r="P781" s="143">
        <v>1905790</v>
      </c>
      <c r="Q781" s="143">
        <v>9478812</v>
      </c>
      <c r="R781" s="143"/>
      <c r="S781" s="143">
        <v>11384602</v>
      </c>
      <c r="U781" s="143">
        <v>1905790</v>
      </c>
      <c r="V781" s="143">
        <v>8780117.32</v>
      </c>
      <c r="W781" s="143"/>
      <c r="X781" s="143">
        <v>10685907.32</v>
      </c>
      <c r="Y781" s="142" t="s">
        <v>1921</v>
      </c>
      <c r="Z781" s="139" t="s">
        <v>2257</v>
      </c>
      <c r="AA781" s="139" t="s">
        <v>1845</v>
      </c>
    </row>
    <row r="782" spans="3:27" ht="36">
      <c r="C782" s="139" t="s">
        <v>2120</v>
      </c>
      <c r="D782" s="140" t="s">
        <v>2364</v>
      </c>
      <c r="F782" s="141">
        <v>56822680.50451107</v>
      </c>
      <c r="G782" s="140" t="s">
        <v>2249</v>
      </c>
      <c r="H782" s="141">
        <v>56822680.50451107</v>
      </c>
      <c r="J782" s="140" t="s">
        <v>292</v>
      </c>
      <c r="K782" s="140" t="s">
        <v>2129</v>
      </c>
      <c r="L782" s="140" t="s">
        <v>293</v>
      </c>
      <c r="M782" s="142" t="s">
        <v>294</v>
      </c>
      <c r="N782" s="142" t="s">
        <v>1877</v>
      </c>
      <c r="O782" s="142" t="s">
        <v>2296</v>
      </c>
      <c r="P782" s="143">
        <v>29178327.787072767</v>
      </c>
      <c r="Q782" s="143">
        <v>27644352.71743831</v>
      </c>
      <c r="R782" s="143"/>
      <c r="S782" s="143">
        <v>56822680.50451107</v>
      </c>
      <c r="U782" s="143">
        <v>29178327.787072767</v>
      </c>
      <c r="V782" s="143">
        <v>1167563.9329272322</v>
      </c>
      <c r="W782" s="143"/>
      <c r="X782" s="143">
        <v>30345891.72</v>
      </c>
      <c r="Y782" s="142" t="s">
        <v>1824</v>
      </c>
      <c r="Z782" s="139" t="s">
        <v>2257</v>
      </c>
      <c r="AA782" s="139" t="s">
        <v>2120</v>
      </c>
    </row>
    <row r="783" spans="3:27" ht="36">
      <c r="C783" s="139" t="s">
        <v>2126</v>
      </c>
      <c r="D783" s="140" t="s">
        <v>2365</v>
      </c>
      <c r="F783" s="141">
        <v>34049994.648028</v>
      </c>
      <c r="G783" s="140" t="s">
        <v>2060</v>
      </c>
      <c r="H783" s="141">
        <v>34049994.648028</v>
      </c>
      <c r="J783" s="140" t="s">
        <v>292</v>
      </c>
      <c r="K783" s="140" t="s">
        <v>2129</v>
      </c>
      <c r="L783" s="140" t="s">
        <v>295</v>
      </c>
      <c r="M783" s="142" t="s">
        <v>414</v>
      </c>
      <c r="N783" s="142" t="s">
        <v>1273</v>
      </c>
      <c r="O783" s="142" t="s">
        <v>2221</v>
      </c>
      <c r="P783" s="143">
        <v>18441812.954428002</v>
      </c>
      <c r="Q783" s="143"/>
      <c r="R783" s="143"/>
      <c r="S783" s="143">
        <v>18441812.954428002</v>
      </c>
      <c r="U783" s="143">
        <v>17464869.7</v>
      </c>
      <c r="V783" s="143"/>
      <c r="W783" s="143"/>
      <c r="X783" s="143">
        <v>17464869.7</v>
      </c>
      <c r="Y783" s="142" t="s">
        <v>2108</v>
      </c>
      <c r="Z783" s="139" t="s">
        <v>2303</v>
      </c>
      <c r="AA783" s="139" t="s">
        <v>2126</v>
      </c>
    </row>
    <row r="784" spans="3:27" ht="36">
      <c r="C784" s="139" t="s">
        <v>2304</v>
      </c>
      <c r="D784" s="140" t="s">
        <v>2365</v>
      </c>
      <c r="F784" s="141">
        <v>54414286.496920004</v>
      </c>
      <c r="G784" s="140" t="s">
        <v>2127</v>
      </c>
      <c r="H784" s="141">
        <v>67317068.23972</v>
      </c>
      <c r="J784" s="140" t="s">
        <v>296</v>
      </c>
      <c r="K784" s="140" t="s">
        <v>2129</v>
      </c>
      <c r="L784" s="140" t="s">
        <v>297</v>
      </c>
      <c r="M784" s="142" t="s">
        <v>298</v>
      </c>
      <c r="N784" s="142" t="s">
        <v>2095</v>
      </c>
      <c r="O784" s="142" t="s">
        <v>2096</v>
      </c>
      <c r="P784" s="143">
        <v>41049899.347320005</v>
      </c>
      <c r="Q784" s="143"/>
      <c r="R784" s="143"/>
      <c r="S784" s="143">
        <v>41049899.347320005</v>
      </c>
      <c r="U784" s="143">
        <v>11470163.64</v>
      </c>
      <c r="V784" s="143"/>
      <c r="W784" s="143"/>
      <c r="X784" s="143">
        <v>11470163.64</v>
      </c>
      <c r="Y784" s="142" t="s">
        <v>2059</v>
      </c>
      <c r="Z784" s="139" t="s">
        <v>2271</v>
      </c>
      <c r="AA784" s="139" t="s">
        <v>2135</v>
      </c>
    </row>
    <row r="785" spans="10:27" ht="24">
      <c r="J785" s="140" t="s">
        <v>299</v>
      </c>
      <c r="K785" s="140" t="s">
        <v>2076</v>
      </c>
      <c r="L785" s="140" t="s">
        <v>300</v>
      </c>
      <c r="M785" s="142" t="s">
        <v>298</v>
      </c>
      <c r="N785" s="142" t="s">
        <v>2095</v>
      </c>
      <c r="O785" s="142" t="s">
        <v>2096</v>
      </c>
      <c r="P785" s="143">
        <v>13364387.1496</v>
      </c>
      <c r="Q785" s="143"/>
      <c r="R785" s="143"/>
      <c r="S785" s="143">
        <v>13364387.1496</v>
      </c>
      <c r="U785" s="143">
        <v>5309835.85</v>
      </c>
      <c r="V785" s="143"/>
      <c r="W785" s="143"/>
      <c r="X785" s="143">
        <v>5309835.85</v>
      </c>
      <c r="Y785" s="142" t="s">
        <v>1799</v>
      </c>
      <c r="Z785" s="139" t="s">
        <v>2144</v>
      </c>
      <c r="AA785" s="139" t="s">
        <v>2248</v>
      </c>
    </row>
    <row r="786" spans="3:27" ht="36">
      <c r="C786" s="139" t="s">
        <v>2304</v>
      </c>
      <c r="D786" s="140" t="s">
        <v>2279</v>
      </c>
      <c r="F786" s="141">
        <v>13175783.492632</v>
      </c>
      <c r="G786" s="140" t="s">
        <v>2127</v>
      </c>
      <c r="H786" s="141">
        <v>31183849.873432003</v>
      </c>
      <c r="J786" s="140" t="s">
        <v>296</v>
      </c>
      <c r="K786" s="140" t="s">
        <v>2129</v>
      </c>
      <c r="L786" s="140" t="s">
        <v>301</v>
      </c>
      <c r="M786" s="142" t="s">
        <v>302</v>
      </c>
      <c r="N786" s="142" t="s">
        <v>1934</v>
      </c>
      <c r="O786" s="142" t="s">
        <v>1935</v>
      </c>
      <c r="P786" s="143">
        <v>10209546.977432</v>
      </c>
      <c r="Q786" s="143"/>
      <c r="R786" s="143"/>
      <c r="S786" s="143">
        <v>10209546.977432</v>
      </c>
      <c r="U786" s="143">
        <v>3696611.54</v>
      </c>
      <c r="V786" s="143"/>
      <c r="W786" s="143"/>
      <c r="X786" s="143">
        <v>3696611.54</v>
      </c>
      <c r="Y786" s="142" t="s">
        <v>2289</v>
      </c>
      <c r="Z786" s="139" t="s">
        <v>2144</v>
      </c>
      <c r="AA786" s="139" t="s">
        <v>2248</v>
      </c>
    </row>
    <row r="787" spans="10:27" ht="96">
      <c r="J787" s="140" t="s">
        <v>303</v>
      </c>
      <c r="K787" s="140" t="s">
        <v>2076</v>
      </c>
      <c r="L787" s="140" t="s">
        <v>304</v>
      </c>
      <c r="M787" s="142" t="s">
        <v>2078</v>
      </c>
      <c r="N787" s="142" t="s">
        <v>1934</v>
      </c>
      <c r="O787" s="142" t="s">
        <v>1935</v>
      </c>
      <c r="P787" s="143">
        <v>2966236.5152000003</v>
      </c>
      <c r="Q787" s="143"/>
      <c r="R787" s="143"/>
      <c r="S787" s="143">
        <v>2966236.5152000003</v>
      </c>
      <c r="U787" s="143">
        <v>1333867.31</v>
      </c>
      <c r="V787" s="143"/>
      <c r="W787" s="143"/>
      <c r="X787" s="143">
        <v>1333867.31</v>
      </c>
      <c r="Y787" s="142" t="s">
        <v>2141</v>
      </c>
      <c r="Z787" s="139" t="s">
        <v>2144</v>
      </c>
      <c r="AA787" s="139" t="s">
        <v>1904</v>
      </c>
    </row>
    <row r="788" spans="1:27" ht="60">
      <c r="A788" s="145" t="s">
        <v>305</v>
      </c>
      <c r="B788" s="145" t="s">
        <v>2211</v>
      </c>
      <c r="C788" s="146" t="s">
        <v>2135</v>
      </c>
      <c r="D788" s="145" t="s">
        <v>2364</v>
      </c>
      <c r="F788" s="147">
        <v>74233620</v>
      </c>
      <c r="G788" s="145" t="s">
        <v>2268</v>
      </c>
      <c r="H788" s="147">
        <v>74233620</v>
      </c>
      <c r="J788" s="145" t="s">
        <v>306</v>
      </c>
      <c r="K788" s="145" t="s">
        <v>2251</v>
      </c>
      <c r="L788" s="145" t="s">
        <v>307</v>
      </c>
      <c r="M788" s="148" t="s">
        <v>308</v>
      </c>
      <c r="N788" s="148" t="s">
        <v>2035</v>
      </c>
      <c r="O788" s="148" t="s">
        <v>2187</v>
      </c>
      <c r="P788" s="149">
        <v>14641407</v>
      </c>
      <c r="Q788" s="149">
        <v>40859210</v>
      </c>
      <c r="R788" s="149"/>
      <c r="S788" s="149">
        <v>55500617</v>
      </c>
      <c r="U788" s="149">
        <v>14641407</v>
      </c>
      <c r="V788" s="149">
        <v>40859209.85999999</v>
      </c>
      <c r="W788" s="149"/>
      <c r="X788" s="149">
        <v>55500616.85999999</v>
      </c>
      <c r="Y788" s="148" t="s">
        <v>1260</v>
      </c>
      <c r="Z788" s="146" t="s">
        <v>2271</v>
      </c>
      <c r="AA788" s="146" t="s">
        <v>2000</v>
      </c>
    </row>
    <row r="789" spans="10:27" ht="36">
      <c r="J789" s="140" t="s">
        <v>306</v>
      </c>
      <c r="K789" s="140" t="s">
        <v>2251</v>
      </c>
      <c r="L789" s="140" t="s">
        <v>309</v>
      </c>
      <c r="M789" s="142" t="s">
        <v>308</v>
      </c>
      <c r="N789" s="142" t="s">
        <v>2035</v>
      </c>
      <c r="O789" s="142" t="s">
        <v>2156</v>
      </c>
      <c r="P789" s="143"/>
      <c r="Q789" s="143">
        <v>16294564.8</v>
      </c>
      <c r="R789" s="143"/>
      <c r="S789" s="143">
        <v>16294564.8</v>
      </c>
      <c r="U789" s="143"/>
      <c r="V789" s="143">
        <v>5292506.4744</v>
      </c>
      <c r="W789" s="143"/>
      <c r="X789" s="143">
        <v>5292506.4744</v>
      </c>
      <c r="Y789" s="142" t="s">
        <v>2109</v>
      </c>
      <c r="Z789" s="139" t="s">
        <v>2144</v>
      </c>
      <c r="AA789" s="139" t="s">
        <v>2248</v>
      </c>
    </row>
    <row r="790" spans="3:27" ht="36">
      <c r="C790" s="139" t="s">
        <v>2135</v>
      </c>
      <c r="D790" s="140" t="s">
        <v>2365</v>
      </c>
      <c r="F790" s="141">
        <v>31781187</v>
      </c>
      <c r="G790" s="140" t="s">
        <v>2249</v>
      </c>
      <c r="H790" s="141">
        <v>31781187</v>
      </c>
      <c r="J790" s="140" t="s">
        <v>306</v>
      </c>
      <c r="K790" s="140" t="s">
        <v>2251</v>
      </c>
      <c r="L790" s="140" t="s">
        <v>310</v>
      </c>
      <c r="M790" s="142" t="s">
        <v>308</v>
      </c>
      <c r="N790" s="142" t="s">
        <v>2035</v>
      </c>
      <c r="O790" s="142" t="s">
        <v>2187</v>
      </c>
      <c r="P790" s="143">
        <v>16938794</v>
      </c>
      <c r="Q790" s="143">
        <v>14842393</v>
      </c>
      <c r="R790" s="143"/>
      <c r="S790" s="143">
        <v>31781187</v>
      </c>
      <c r="U790" s="143">
        <v>16938794</v>
      </c>
      <c r="V790" s="143">
        <v>12942669.899999999</v>
      </c>
      <c r="W790" s="143"/>
      <c r="X790" s="143">
        <v>29881463.9</v>
      </c>
      <c r="Y790" s="142" t="s">
        <v>529</v>
      </c>
      <c r="Z790" s="139" t="s">
        <v>2271</v>
      </c>
      <c r="AA790" s="139" t="s">
        <v>2290</v>
      </c>
    </row>
    <row r="791" spans="3:27" ht="36">
      <c r="C791" s="139" t="s">
        <v>2135</v>
      </c>
      <c r="D791" s="140" t="s">
        <v>2279</v>
      </c>
      <c r="F791" s="141">
        <v>5804961</v>
      </c>
      <c r="G791" s="140" t="s">
        <v>2249</v>
      </c>
      <c r="H791" s="141">
        <v>5804961</v>
      </c>
      <c r="J791" s="140" t="s">
        <v>306</v>
      </c>
      <c r="K791" s="140" t="s">
        <v>2251</v>
      </c>
      <c r="L791" s="140" t="s">
        <v>311</v>
      </c>
      <c r="M791" s="142" t="s">
        <v>308</v>
      </c>
      <c r="N791" s="142" t="s">
        <v>2035</v>
      </c>
      <c r="O791" s="142" t="s">
        <v>2187</v>
      </c>
      <c r="P791" s="143">
        <v>2986220</v>
      </c>
      <c r="Q791" s="143">
        <v>2818741</v>
      </c>
      <c r="R791" s="143"/>
      <c r="S791" s="143">
        <v>5804961</v>
      </c>
      <c r="U791" s="143">
        <v>2986220</v>
      </c>
      <c r="V791" s="143">
        <v>2492598.95</v>
      </c>
      <c r="W791" s="143"/>
      <c r="X791" s="143">
        <v>5478818.95</v>
      </c>
      <c r="Y791" s="142" t="s">
        <v>1870</v>
      </c>
      <c r="Z791" s="139" t="s">
        <v>2271</v>
      </c>
      <c r="AA791" s="139" t="s">
        <v>2000</v>
      </c>
    </row>
    <row r="792" spans="3:27" ht="24">
      <c r="C792" s="139" t="s">
        <v>2284</v>
      </c>
      <c r="D792" s="140" t="s">
        <v>2364</v>
      </c>
      <c r="F792" s="141">
        <v>16194089</v>
      </c>
      <c r="G792" s="140" t="s">
        <v>2249</v>
      </c>
      <c r="H792" s="141">
        <v>16194089</v>
      </c>
      <c r="J792" s="140" t="s">
        <v>312</v>
      </c>
      <c r="K792" s="140" t="s">
        <v>2076</v>
      </c>
      <c r="L792" s="140" t="s">
        <v>313</v>
      </c>
      <c r="M792" s="142" t="s">
        <v>684</v>
      </c>
      <c r="N792" s="142" t="s">
        <v>2035</v>
      </c>
      <c r="O792" s="142" t="s">
        <v>2187</v>
      </c>
      <c r="P792" s="143">
        <v>6347296</v>
      </c>
      <c r="Q792" s="143">
        <v>9846793</v>
      </c>
      <c r="R792" s="143"/>
      <c r="S792" s="143">
        <v>16194089</v>
      </c>
      <c r="U792" s="143">
        <v>6347296</v>
      </c>
      <c r="V792" s="143">
        <v>9568161.91</v>
      </c>
      <c r="W792" s="143"/>
      <c r="X792" s="143">
        <v>15915457.91</v>
      </c>
      <c r="Y792" s="142" t="s">
        <v>698</v>
      </c>
      <c r="Z792" s="139" t="s">
        <v>2282</v>
      </c>
      <c r="AA792" s="139" t="s">
        <v>2258</v>
      </c>
    </row>
    <row r="793" spans="3:27" ht="36">
      <c r="C793" s="139" t="s">
        <v>2292</v>
      </c>
      <c r="D793" s="140" t="s">
        <v>2364</v>
      </c>
      <c r="F793" s="141">
        <v>12173018.199083999</v>
      </c>
      <c r="G793" s="140" t="s">
        <v>2249</v>
      </c>
      <c r="H793" s="141">
        <v>12173018.199083999</v>
      </c>
      <c r="J793" s="140" t="s">
        <v>306</v>
      </c>
      <c r="K793" s="140" t="s">
        <v>2251</v>
      </c>
      <c r="L793" s="140" t="s">
        <v>314</v>
      </c>
      <c r="M793" s="142" t="s">
        <v>1713</v>
      </c>
      <c r="N793" s="142" t="s">
        <v>1557</v>
      </c>
      <c r="O793" s="142" t="s">
        <v>1053</v>
      </c>
      <c r="P793" s="143">
        <v>4358338.648685577</v>
      </c>
      <c r="Q793" s="143">
        <v>7814679.550398422</v>
      </c>
      <c r="R793" s="143"/>
      <c r="S793" s="143">
        <v>12173018.199083999</v>
      </c>
      <c r="U793" s="143">
        <v>4358338.648685577</v>
      </c>
      <c r="V793" s="143">
        <v>3095655.001314423</v>
      </c>
      <c r="W793" s="143"/>
      <c r="X793" s="143">
        <v>7453993.65</v>
      </c>
      <c r="Y793" s="142" t="s">
        <v>2078</v>
      </c>
      <c r="Z793" s="139" t="s">
        <v>2257</v>
      </c>
      <c r="AA793" s="139" t="s">
        <v>2120</v>
      </c>
    </row>
    <row r="794" spans="3:27" ht="36">
      <c r="C794" s="139" t="s">
        <v>2292</v>
      </c>
      <c r="D794" s="140" t="s">
        <v>2365</v>
      </c>
      <c r="F794" s="141">
        <v>14432875.481212137</v>
      </c>
      <c r="G794" s="140" t="s">
        <v>2249</v>
      </c>
      <c r="H794" s="141">
        <v>14432875.481212137</v>
      </c>
      <c r="J794" s="140" t="s">
        <v>306</v>
      </c>
      <c r="K794" s="140" t="s">
        <v>2251</v>
      </c>
      <c r="L794" s="140" t="s">
        <v>315</v>
      </c>
      <c r="M794" s="142" t="s">
        <v>1713</v>
      </c>
      <c r="N794" s="142" t="s">
        <v>2300</v>
      </c>
      <c r="O794" s="142" t="s">
        <v>2301</v>
      </c>
      <c r="P794" s="143">
        <v>13990157.084764</v>
      </c>
      <c r="Q794" s="143">
        <v>442718.39644813706</v>
      </c>
      <c r="R794" s="143"/>
      <c r="S794" s="143">
        <v>14432875.481212137</v>
      </c>
      <c r="U794" s="143">
        <v>7361175.01</v>
      </c>
      <c r="V794" s="143"/>
      <c r="W794" s="143"/>
      <c r="X794" s="143">
        <v>7361175.01</v>
      </c>
      <c r="Y794" s="142" t="s">
        <v>2078</v>
      </c>
      <c r="Z794" s="139" t="s">
        <v>2303</v>
      </c>
      <c r="AA794" s="139" t="s">
        <v>2120</v>
      </c>
    </row>
    <row r="795" spans="3:27" ht="12">
      <c r="C795" s="139" t="s">
        <v>2258</v>
      </c>
      <c r="D795" s="140" t="s">
        <v>2365</v>
      </c>
      <c r="F795" s="141">
        <v>101285882.5776</v>
      </c>
      <c r="G795" s="140" t="s">
        <v>2142</v>
      </c>
      <c r="H795" s="141">
        <v>148480184.622</v>
      </c>
      <c r="J795" s="140"/>
      <c r="K795" s="140"/>
      <c r="L795" s="140"/>
      <c r="M795" s="142"/>
      <c r="N795" s="142"/>
      <c r="O795" s="142"/>
      <c r="P795" s="143"/>
      <c r="Q795" s="143"/>
      <c r="R795" s="143"/>
      <c r="S795" s="143"/>
      <c r="U795" s="143"/>
      <c r="V795" s="143"/>
      <c r="W795" s="143"/>
      <c r="X795" s="143"/>
      <c r="Y795" s="142" t="s">
        <v>2143</v>
      </c>
      <c r="Z795" s="139" t="s">
        <v>2144</v>
      </c>
      <c r="AA795" s="139"/>
    </row>
    <row r="796" spans="3:27" ht="12">
      <c r="C796" s="139" t="s">
        <v>2258</v>
      </c>
      <c r="D796" s="140" t="s">
        <v>2279</v>
      </c>
      <c r="F796" s="141">
        <v>8899935.5484</v>
      </c>
      <c r="G796" s="140" t="s">
        <v>2142</v>
      </c>
      <c r="H796" s="141">
        <v>20091982.3428</v>
      </c>
      <c r="J796" s="140"/>
      <c r="K796" s="140"/>
      <c r="L796" s="140"/>
      <c r="M796" s="142"/>
      <c r="N796" s="142"/>
      <c r="O796" s="142"/>
      <c r="P796" s="143"/>
      <c r="Q796" s="143"/>
      <c r="R796" s="143"/>
      <c r="S796" s="143"/>
      <c r="U796" s="143"/>
      <c r="V796" s="143"/>
      <c r="W796" s="143"/>
      <c r="X796" s="143"/>
      <c r="Y796" s="142" t="s">
        <v>2143</v>
      </c>
      <c r="Z796" s="139" t="s">
        <v>2144</v>
      </c>
      <c r="AA796" s="139"/>
    </row>
    <row r="797" spans="1:27" ht="36">
      <c r="A797" s="145" t="s">
        <v>316</v>
      </c>
      <c r="B797" s="145" t="s">
        <v>2211</v>
      </c>
      <c r="C797" s="146" t="s">
        <v>2304</v>
      </c>
      <c r="D797" s="145" t="s">
        <v>2364</v>
      </c>
      <c r="F797" s="147">
        <v>5126173</v>
      </c>
      <c r="G797" s="145" t="s">
        <v>2127</v>
      </c>
      <c r="H797" s="147">
        <v>12383716</v>
      </c>
      <c r="J797" s="145" t="s">
        <v>317</v>
      </c>
      <c r="K797" s="145" t="s">
        <v>2129</v>
      </c>
      <c r="L797" s="145" t="s">
        <v>318</v>
      </c>
      <c r="M797" s="148" t="s">
        <v>2114</v>
      </c>
      <c r="N797" s="148" t="s">
        <v>2209</v>
      </c>
      <c r="O797" s="148" t="s">
        <v>2277</v>
      </c>
      <c r="P797" s="149">
        <v>3291341</v>
      </c>
      <c r="Q797" s="149"/>
      <c r="R797" s="149"/>
      <c r="S797" s="149">
        <v>3291341</v>
      </c>
      <c r="U797" s="149">
        <v>1041910.28</v>
      </c>
      <c r="V797" s="149"/>
      <c r="W797" s="149"/>
      <c r="X797" s="149">
        <v>1041910.28</v>
      </c>
      <c r="Y797" s="148" t="s">
        <v>2105</v>
      </c>
      <c r="Z797" s="146" t="s">
        <v>2144</v>
      </c>
      <c r="AA797" s="146" t="s">
        <v>1904</v>
      </c>
    </row>
    <row r="798" spans="10:27" ht="24">
      <c r="J798" s="140" t="s">
        <v>319</v>
      </c>
      <c r="K798" s="140" t="s">
        <v>2076</v>
      </c>
      <c r="L798" s="140" t="s">
        <v>320</v>
      </c>
      <c r="M798" s="142" t="s">
        <v>321</v>
      </c>
      <c r="N798" s="142" t="s">
        <v>1909</v>
      </c>
      <c r="O798" s="142" t="s">
        <v>1910</v>
      </c>
      <c r="P798" s="143">
        <v>1834832</v>
      </c>
      <c r="Q798" s="143"/>
      <c r="R798" s="143"/>
      <c r="S798" s="143">
        <v>1834832</v>
      </c>
      <c r="U798" s="143">
        <v>636104.61</v>
      </c>
      <c r="V798" s="143"/>
      <c r="W798" s="143"/>
      <c r="X798" s="143">
        <v>636104.61</v>
      </c>
      <c r="Y798" s="142" t="s">
        <v>2141</v>
      </c>
      <c r="Z798" s="139" t="s">
        <v>2144</v>
      </c>
      <c r="AA798" s="139" t="s">
        <v>1904</v>
      </c>
    </row>
    <row r="799" spans="1:27" ht="24">
      <c r="A799" s="145" t="s">
        <v>322</v>
      </c>
      <c r="B799" s="145" t="s">
        <v>2211</v>
      </c>
      <c r="C799" s="146" t="s">
        <v>2259</v>
      </c>
      <c r="D799" s="145" t="s">
        <v>2364</v>
      </c>
      <c r="F799" s="147">
        <v>23056691.82</v>
      </c>
      <c r="G799" s="145" t="s">
        <v>2249</v>
      </c>
      <c r="H799" s="147">
        <v>23056691.82</v>
      </c>
      <c r="J799" s="145" t="s">
        <v>2031</v>
      </c>
      <c r="K799" s="145" t="s">
        <v>2032</v>
      </c>
      <c r="L799" s="145" t="s">
        <v>323</v>
      </c>
      <c r="M799" s="148" t="s">
        <v>344</v>
      </c>
      <c r="N799" s="148" t="s">
        <v>1957</v>
      </c>
      <c r="O799" s="148" t="s">
        <v>1298</v>
      </c>
      <c r="P799" s="149">
        <v>8198921</v>
      </c>
      <c r="Q799" s="149">
        <v>14857770.82</v>
      </c>
      <c r="R799" s="149"/>
      <c r="S799" s="149">
        <v>23056691.82</v>
      </c>
      <c r="U799" s="149">
        <v>8198921</v>
      </c>
      <c r="V799" s="149">
        <v>14857770.819999997</v>
      </c>
      <c r="W799" s="149"/>
      <c r="X799" s="149">
        <v>23056691.819999997</v>
      </c>
      <c r="Y799" s="148" t="s">
        <v>324</v>
      </c>
      <c r="Z799" s="146" t="s">
        <v>2271</v>
      </c>
      <c r="AA799" s="146" t="s">
        <v>2283</v>
      </c>
    </row>
    <row r="800" spans="3:27" ht="48">
      <c r="C800" s="139" t="s">
        <v>2284</v>
      </c>
      <c r="D800" s="140" t="s">
        <v>2364</v>
      </c>
      <c r="F800" s="141">
        <v>10658677.309999999</v>
      </c>
      <c r="G800" s="140" t="s">
        <v>2249</v>
      </c>
      <c r="H800" s="141">
        <v>10658677.309999999</v>
      </c>
      <c r="J800" s="140" t="s">
        <v>2031</v>
      </c>
      <c r="K800" s="140" t="s">
        <v>2032</v>
      </c>
      <c r="L800" s="140" t="s">
        <v>325</v>
      </c>
      <c r="M800" s="142" t="s">
        <v>326</v>
      </c>
      <c r="N800" s="142" t="s">
        <v>2035</v>
      </c>
      <c r="O800" s="142" t="s">
        <v>2187</v>
      </c>
      <c r="P800" s="143">
        <v>4695012</v>
      </c>
      <c r="Q800" s="143">
        <v>3800250.3099999996</v>
      </c>
      <c r="R800" s="143"/>
      <c r="S800" s="143">
        <v>8495262.309999999</v>
      </c>
      <c r="U800" s="143">
        <v>4695012</v>
      </c>
      <c r="V800" s="143">
        <v>3800250.3099999996</v>
      </c>
      <c r="W800" s="143"/>
      <c r="X800" s="143">
        <v>8495262.31</v>
      </c>
      <c r="Y800" s="142" t="s">
        <v>1362</v>
      </c>
      <c r="Z800" s="139" t="s">
        <v>2257</v>
      </c>
      <c r="AA800" s="139" t="s">
        <v>2120</v>
      </c>
    </row>
    <row r="801" spans="10:27" ht="48">
      <c r="J801" s="140" t="s">
        <v>327</v>
      </c>
      <c r="K801" s="140" t="s">
        <v>2251</v>
      </c>
      <c r="L801" s="140" t="s">
        <v>328</v>
      </c>
      <c r="M801" s="142" t="s">
        <v>329</v>
      </c>
      <c r="N801" s="142" t="s">
        <v>2071</v>
      </c>
      <c r="O801" s="142" t="s">
        <v>2166</v>
      </c>
      <c r="P801" s="143"/>
      <c r="Q801" s="143">
        <v>2163415</v>
      </c>
      <c r="R801" s="143"/>
      <c r="S801" s="143">
        <v>2163415</v>
      </c>
      <c r="U801" s="143"/>
      <c r="V801" s="143">
        <v>1515742</v>
      </c>
      <c r="W801" s="143"/>
      <c r="X801" s="143">
        <v>1515742</v>
      </c>
      <c r="Y801" s="142" t="s">
        <v>976</v>
      </c>
      <c r="Z801" s="139" t="s">
        <v>2144</v>
      </c>
      <c r="AA801" s="139" t="s">
        <v>2248</v>
      </c>
    </row>
    <row r="802" spans="3:27" ht="24">
      <c r="C802" s="139" t="s">
        <v>2284</v>
      </c>
      <c r="D802" s="140" t="s">
        <v>2365</v>
      </c>
      <c r="F802" s="141">
        <v>16663897</v>
      </c>
      <c r="G802" s="140" t="s">
        <v>2249</v>
      </c>
      <c r="H802" s="141">
        <v>16663897</v>
      </c>
      <c r="J802" s="140" t="s">
        <v>2031</v>
      </c>
      <c r="K802" s="140" t="s">
        <v>2032</v>
      </c>
      <c r="L802" s="140" t="s">
        <v>330</v>
      </c>
      <c r="M802" s="142" t="s">
        <v>331</v>
      </c>
      <c r="N802" s="142" t="s">
        <v>928</v>
      </c>
      <c r="O802" s="142" t="s">
        <v>1342</v>
      </c>
      <c r="P802" s="143">
        <v>10592816</v>
      </c>
      <c r="Q802" s="143">
        <v>6071081</v>
      </c>
      <c r="R802" s="143"/>
      <c r="S802" s="143">
        <v>16663897</v>
      </c>
      <c r="U802" s="143">
        <v>10592816</v>
      </c>
      <c r="V802" s="143">
        <v>3040819.709999999</v>
      </c>
      <c r="W802" s="143"/>
      <c r="X802" s="143">
        <v>13633635.709999999</v>
      </c>
      <c r="Y802" s="142" t="s">
        <v>2141</v>
      </c>
      <c r="Z802" s="139" t="s">
        <v>2303</v>
      </c>
      <c r="AA802" s="139" t="s">
        <v>2126</v>
      </c>
    </row>
    <row r="803" spans="3:27" ht="36">
      <c r="C803" s="139" t="s">
        <v>2284</v>
      </c>
      <c r="D803" s="140" t="s">
        <v>2279</v>
      </c>
      <c r="F803" s="141">
        <v>4136775</v>
      </c>
      <c r="G803" s="140" t="s">
        <v>2249</v>
      </c>
      <c r="H803" s="141">
        <v>4136775</v>
      </c>
      <c r="J803" s="140" t="s">
        <v>2031</v>
      </c>
      <c r="K803" s="140" t="s">
        <v>2032</v>
      </c>
      <c r="L803" s="140" t="s">
        <v>332</v>
      </c>
      <c r="M803" s="142" t="s">
        <v>326</v>
      </c>
      <c r="N803" s="142" t="s">
        <v>2035</v>
      </c>
      <c r="O803" s="142" t="s">
        <v>2187</v>
      </c>
      <c r="P803" s="143">
        <v>2033885</v>
      </c>
      <c r="Q803" s="143">
        <v>1540189</v>
      </c>
      <c r="R803" s="143"/>
      <c r="S803" s="143">
        <v>3574074</v>
      </c>
      <c r="U803" s="143">
        <v>2033885</v>
      </c>
      <c r="V803" s="143">
        <v>1351759.04</v>
      </c>
      <c r="W803" s="143"/>
      <c r="X803" s="143">
        <v>3385644.04</v>
      </c>
      <c r="Y803" s="142" t="s">
        <v>1999</v>
      </c>
      <c r="Z803" s="139" t="s">
        <v>2257</v>
      </c>
      <c r="AA803" s="139" t="s">
        <v>2304</v>
      </c>
    </row>
    <row r="804" spans="10:27" ht="48">
      <c r="J804" s="140" t="s">
        <v>327</v>
      </c>
      <c r="K804" s="140" t="s">
        <v>2251</v>
      </c>
      <c r="L804" s="140" t="s">
        <v>333</v>
      </c>
      <c r="M804" s="142" t="s">
        <v>326</v>
      </c>
      <c r="N804" s="142" t="s">
        <v>2087</v>
      </c>
      <c r="O804" s="142" t="s">
        <v>2156</v>
      </c>
      <c r="P804" s="143"/>
      <c r="Q804" s="143">
        <v>562701</v>
      </c>
      <c r="R804" s="143"/>
      <c r="S804" s="143">
        <v>562701</v>
      </c>
      <c r="U804" s="143"/>
      <c r="V804" s="143">
        <v>256983</v>
      </c>
      <c r="W804" s="143"/>
      <c r="X804" s="143">
        <v>256983</v>
      </c>
      <c r="Y804" s="142" t="s">
        <v>976</v>
      </c>
      <c r="Z804" s="139" t="s">
        <v>2144</v>
      </c>
      <c r="AA804" s="139" t="s">
        <v>2248</v>
      </c>
    </row>
    <row r="805" spans="3:27" ht="48">
      <c r="C805" s="139" t="s">
        <v>2126</v>
      </c>
      <c r="D805" s="140" t="s">
        <v>2364</v>
      </c>
      <c r="F805" s="141">
        <v>15799899</v>
      </c>
      <c r="G805" s="140" t="s">
        <v>2127</v>
      </c>
      <c r="H805" s="141">
        <v>43908079</v>
      </c>
      <c r="J805" s="140" t="s">
        <v>327</v>
      </c>
      <c r="K805" s="140" t="s">
        <v>2251</v>
      </c>
      <c r="L805" s="140" t="s">
        <v>334</v>
      </c>
      <c r="M805" s="142" t="s">
        <v>471</v>
      </c>
      <c r="N805" s="142" t="s">
        <v>1827</v>
      </c>
      <c r="O805" s="142" t="s">
        <v>1828</v>
      </c>
      <c r="P805" s="143">
        <v>15799899</v>
      </c>
      <c r="Q805" s="143"/>
      <c r="R805" s="143"/>
      <c r="S805" s="143">
        <v>15799899</v>
      </c>
      <c r="U805" s="143">
        <v>6860042.869999999</v>
      </c>
      <c r="V805" s="143"/>
      <c r="W805" s="143"/>
      <c r="X805" s="143">
        <v>6860042.869999999</v>
      </c>
      <c r="Y805" s="142" t="s">
        <v>1824</v>
      </c>
      <c r="Z805" s="139" t="s">
        <v>2144</v>
      </c>
      <c r="AA805" s="139" t="s">
        <v>335</v>
      </c>
    </row>
    <row r="806" spans="3:27" ht="48">
      <c r="C806" s="139" t="s">
        <v>2304</v>
      </c>
      <c r="D806" s="140" t="s">
        <v>2365</v>
      </c>
      <c r="F806" s="141">
        <v>13052101.6284</v>
      </c>
      <c r="G806" s="140" t="s">
        <v>2142</v>
      </c>
      <c r="H806" s="141">
        <v>36336865.1556</v>
      </c>
      <c r="J806" s="140" t="s">
        <v>327</v>
      </c>
      <c r="K806" s="140" t="s">
        <v>2251</v>
      </c>
      <c r="L806" s="140" t="s">
        <v>336</v>
      </c>
      <c r="M806" s="142" t="s">
        <v>2114</v>
      </c>
      <c r="N806" s="142"/>
      <c r="O806" s="142"/>
      <c r="P806" s="143">
        <v>13052089.8888</v>
      </c>
      <c r="Q806" s="143"/>
      <c r="R806" s="143"/>
      <c r="S806" s="143">
        <v>13052089.8888</v>
      </c>
      <c r="U806" s="143"/>
      <c r="V806" s="143"/>
      <c r="W806" s="143"/>
      <c r="X806" s="143"/>
      <c r="Y806" s="142" t="s">
        <v>2143</v>
      </c>
      <c r="Z806" s="139" t="s">
        <v>2144</v>
      </c>
      <c r="AA806" s="139"/>
    </row>
    <row r="807" spans="3:27" ht="12">
      <c r="C807" s="139" t="s">
        <v>2258</v>
      </c>
      <c r="D807" s="140" t="s">
        <v>2279</v>
      </c>
      <c r="F807" s="141">
        <v>15871019.598</v>
      </c>
      <c r="G807" s="140" t="s">
        <v>1863</v>
      </c>
      <c r="H807" s="141">
        <v>38847648.6264</v>
      </c>
      <c r="J807" s="140"/>
      <c r="K807" s="140"/>
      <c r="L807" s="140"/>
      <c r="M807" s="142"/>
      <c r="N807" s="142"/>
      <c r="O807" s="142"/>
      <c r="P807" s="143"/>
      <c r="Q807" s="143"/>
      <c r="R807" s="143"/>
      <c r="S807" s="143"/>
      <c r="U807" s="143"/>
      <c r="V807" s="143"/>
      <c r="W807" s="143"/>
      <c r="X807" s="143"/>
      <c r="Y807" s="142" t="s">
        <v>2143</v>
      </c>
      <c r="Z807" s="139" t="s">
        <v>2144</v>
      </c>
      <c r="AA807" s="139"/>
    </row>
    <row r="808" spans="1:27" ht="36">
      <c r="A808" s="145" t="s">
        <v>337</v>
      </c>
      <c r="B808" s="145" t="s">
        <v>2211</v>
      </c>
      <c r="C808" s="146" t="s">
        <v>2292</v>
      </c>
      <c r="D808" s="145" t="s">
        <v>2364</v>
      </c>
      <c r="F808" s="147">
        <v>43217202.36224</v>
      </c>
      <c r="G808" s="145" t="s">
        <v>2249</v>
      </c>
      <c r="H808" s="147">
        <v>43217202.36224</v>
      </c>
      <c r="J808" s="145" t="s">
        <v>338</v>
      </c>
      <c r="K808" s="145" t="s">
        <v>2129</v>
      </c>
      <c r="L808" s="145" t="s">
        <v>217</v>
      </c>
      <c r="M808" s="148" t="s">
        <v>2057</v>
      </c>
      <c r="N808" s="148" t="s">
        <v>1014</v>
      </c>
      <c r="O808" s="148" t="s">
        <v>1784</v>
      </c>
      <c r="P808" s="149">
        <v>12043407</v>
      </c>
      <c r="Q808" s="149"/>
      <c r="R808" s="149"/>
      <c r="S808" s="149"/>
      <c r="U808" s="149">
        <v>12043407</v>
      </c>
      <c r="V808" s="149"/>
      <c r="W808" s="149"/>
      <c r="X808" s="149"/>
      <c r="Y808" s="148" t="s">
        <v>2143</v>
      </c>
      <c r="Z808" s="146" t="s">
        <v>2143</v>
      </c>
      <c r="AA808" s="146"/>
    </row>
    <row r="809" spans="10:27" ht="36">
      <c r="J809" s="140" t="s">
        <v>338</v>
      </c>
      <c r="K809" s="140" t="s">
        <v>2129</v>
      </c>
      <c r="L809" s="140" t="s">
        <v>218</v>
      </c>
      <c r="M809" s="142" t="s">
        <v>1703</v>
      </c>
      <c r="N809" s="142" t="s">
        <v>1703</v>
      </c>
      <c r="O809" s="142" t="s">
        <v>1703</v>
      </c>
      <c r="P809" s="143"/>
      <c r="Q809" s="143">
        <v>31173795.362239998</v>
      </c>
      <c r="R809" s="143"/>
      <c r="S809" s="143">
        <v>43217202.36224</v>
      </c>
      <c r="U809" s="143"/>
      <c r="V809" s="143">
        <v>10245337.04</v>
      </c>
      <c r="W809" s="143"/>
      <c r="X809" s="143">
        <v>22288744.04</v>
      </c>
      <c r="Y809" s="142" t="s">
        <v>1981</v>
      </c>
      <c r="Z809" s="139" t="s">
        <v>2303</v>
      </c>
      <c r="AA809" s="139" t="s">
        <v>2185</v>
      </c>
    </row>
    <row r="810" spans="3:27" ht="36">
      <c r="C810" s="139" t="s">
        <v>2304</v>
      </c>
      <c r="D810" s="140" t="s">
        <v>2365</v>
      </c>
      <c r="F810" s="141">
        <v>26952235.4376</v>
      </c>
      <c r="G810" s="140" t="s">
        <v>2127</v>
      </c>
      <c r="H810" s="141">
        <v>55180184.5104</v>
      </c>
      <c r="J810" s="140" t="s">
        <v>219</v>
      </c>
      <c r="K810" s="140" t="s">
        <v>2251</v>
      </c>
      <c r="L810" s="140" t="s">
        <v>220</v>
      </c>
      <c r="M810" s="142" t="s">
        <v>302</v>
      </c>
      <c r="N810" s="142"/>
      <c r="O810" s="142"/>
      <c r="P810" s="143">
        <v>8673031.2552</v>
      </c>
      <c r="Q810" s="143"/>
      <c r="R810" s="143"/>
      <c r="S810" s="143">
        <v>8673031.2552</v>
      </c>
      <c r="U810" s="143"/>
      <c r="V810" s="143"/>
      <c r="W810" s="143"/>
      <c r="X810" s="143"/>
      <c r="Y810" s="142" t="s">
        <v>2143</v>
      </c>
      <c r="Z810" s="139" t="s">
        <v>2144</v>
      </c>
      <c r="AA810" s="139"/>
    </row>
    <row r="811" spans="10:27" ht="24">
      <c r="J811" s="140" t="s">
        <v>221</v>
      </c>
      <c r="K811" s="140" t="s">
        <v>2076</v>
      </c>
      <c r="L811" s="140" t="s">
        <v>222</v>
      </c>
      <c r="M811" s="142" t="s">
        <v>302</v>
      </c>
      <c r="N811" s="142"/>
      <c r="O811" s="142"/>
      <c r="P811" s="143">
        <v>18279204.1824</v>
      </c>
      <c r="Q811" s="143"/>
      <c r="R811" s="143"/>
      <c r="S811" s="143">
        <v>18279204.1824</v>
      </c>
      <c r="U811" s="143"/>
      <c r="V811" s="143"/>
      <c r="W811" s="143"/>
      <c r="X811" s="143"/>
      <c r="Y811" s="142" t="s">
        <v>2143</v>
      </c>
      <c r="Z811" s="139" t="s">
        <v>2144</v>
      </c>
      <c r="AA811" s="139"/>
    </row>
    <row r="812" spans="3:27" ht="36">
      <c r="C812" s="139" t="s">
        <v>2304</v>
      </c>
      <c r="D812" s="140" t="s">
        <v>2279</v>
      </c>
      <c r="F812" s="141">
        <v>2681683.35</v>
      </c>
      <c r="G812" s="140" t="s">
        <v>2127</v>
      </c>
      <c r="H812" s="141">
        <v>6206109.5388</v>
      </c>
      <c r="J812" s="140" t="s">
        <v>219</v>
      </c>
      <c r="K812" s="140" t="s">
        <v>2251</v>
      </c>
      <c r="L812" s="140" t="s">
        <v>223</v>
      </c>
      <c r="M812" s="142" t="s">
        <v>1425</v>
      </c>
      <c r="N812" s="142"/>
      <c r="O812" s="142"/>
      <c r="P812" s="143">
        <v>2681683.35</v>
      </c>
      <c r="Q812" s="143"/>
      <c r="R812" s="143"/>
      <c r="S812" s="143">
        <v>2681683.35</v>
      </c>
      <c r="U812" s="143"/>
      <c r="V812" s="143"/>
      <c r="W812" s="143"/>
      <c r="X812" s="143"/>
      <c r="Y812" s="142" t="s">
        <v>2143</v>
      </c>
      <c r="Z812" s="139" t="s">
        <v>2144</v>
      </c>
      <c r="AA812" s="139"/>
    </row>
    <row r="813" spans="3:27" ht="12">
      <c r="C813" s="139" t="s">
        <v>2258</v>
      </c>
      <c r="D813" s="140" t="s">
        <v>2364</v>
      </c>
      <c r="F813" s="141">
        <v>14052909.0504</v>
      </c>
      <c r="G813" s="140" t="s">
        <v>2142</v>
      </c>
      <c r="H813" s="141">
        <v>35802216.3792</v>
      </c>
      <c r="J813" s="140"/>
      <c r="K813" s="140"/>
      <c r="L813" s="140"/>
      <c r="M813" s="142"/>
      <c r="N813" s="142"/>
      <c r="O813" s="142"/>
      <c r="P813" s="143"/>
      <c r="Q813" s="143"/>
      <c r="R813" s="143"/>
      <c r="S813" s="143"/>
      <c r="U813" s="143"/>
      <c r="V813" s="143"/>
      <c r="W813" s="143"/>
      <c r="X813" s="143"/>
      <c r="Y813" s="142" t="s">
        <v>2143</v>
      </c>
      <c r="Z813" s="139" t="s">
        <v>2144</v>
      </c>
      <c r="AA813" s="139"/>
    </row>
    <row r="814" spans="1:27" ht="24">
      <c r="A814" s="145" t="s">
        <v>224</v>
      </c>
      <c r="B814" s="145" t="s">
        <v>2211</v>
      </c>
      <c r="C814" s="146" t="s">
        <v>2259</v>
      </c>
      <c r="D814" s="145" t="s">
        <v>2364</v>
      </c>
      <c r="F814" s="147">
        <v>49089450</v>
      </c>
      <c r="G814" s="145" t="s">
        <v>2249</v>
      </c>
      <c r="H814" s="147">
        <v>49089450</v>
      </c>
      <c r="J814" s="145" t="s">
        <v>2031</v>
      </c>
      <c r="K814" s="145" t="s">
        <v>2032</v>
      </c>
      <c r="L814" s="145" t="s">
        <v>225</v>
      </c>
      <c r="M814" s="148" t="s">
        <v>226</v>
      </c>
      <c r="N814" s="148" t="s">
        <v>1755</v>
      </c>
      <c r="O814" s="148" t="s">
        <v>1928</v>
      </c>
      <c r="P814" s="149">
        <v>18099398</v>
      </c>
      <c r="Q814" s="149">
        <v>4818934</v>
      </c>
      <c r="R814" s="149"/>
      <c r="S814" s="149">
        <v>22918332</v>
      </c>
      <c r="U814" s="149">
        <v>18099398</v>
      </c>
      <c r="V814" s="149">
        <v>2887949.2700000033</v>
      </c>
      <c r="W814" s="149"/>
      <c r="X814" s="149">
        <v>20987347.270000003</v>
      </c>
      <c r="Y814" s="148" t="s">
        <v>227</v>
      </c>
      <c r="Z814" s="146" t="s">
        <v>2144</v>
      </c>
      <c r="AA814" s="146" t="s">
        <v>2126</v>
      </c>
    </row>
    <row r="815" spans="10:27" ht="24">
      <c r="J815" s="140" t="s">
        <v>228</v>
      </c>
      <c r="K815" s="140" t="s">
        <v>2076</v>
      </c>
      <c r="L815" s="140" t="s">
        <v>229</v>
      </c>
      <c r="M815" s="142" t="s">
        <v>1020</v>
      </c>
      <c r="N815" s="142" t="s">
        <v>1476</v>
      </c>
      <c r="O815" s="142" t="s">
        <v>1092</v>
      </c>
      <c r="P815" s="143"/>
      <c r="Q815" s="143">
        <v>26171118</v>
      </c>
      <c r="R815" s="143"/>
      <c r="S815" s="143">
        <v>26171118</v>
      </c>
      <c r="U815" s="143"/>
      <c r="V815" s="143">
        <v>22799434.92</v>
      </c>
      <c r="W815" s="143"/>
      <c r="X815" s="143">
        <v>22799434.92</v>
      </c>
      <c r="Y815" s="142" t="s">
        <v>1188</v>
      </c>
      <c r="Z815" s="139" t="s">
        <v>2303</v>
      </c>
      <c r="AA815" s="139" t="s">
        <v>2135</v>
      </c>
    </row>
    <row r="816" spans="3:27" ht="24">
      <c r="C816" s="139" t="s">
        <v>2135</v>
      </c>
      <c r="D816" s="140" t="s">
        <v>2364</v>
      </c>
      <c r="F816" s="141">
        <v>1023534</v>
      </c>
      <c r="G816" s="140" t="s">
        <v>2127</v>
      </c>
      <c r="H816" s="141">
        <v>1023534</v>
      </c>
      <c r="J816" s="140" t="s">
        <v>230</v>
      </c>
      <c r="K816" s="140" t="s">
        <v>2076</v>
      </c>
      <c r="L816" s="140" t="s">
        <v>231</v>
      </c>
      <c r="M816" s="142" t="s">
        <v>1511</v>
      </c>
      <c r="N816" s="142" t="s">
        <v>1142</v>
      </c>
      <c r="O816" s="142" t="s">
        <v>732</v>
      </c>
      <c r="P816" s="143">
        <v>1023534</v>
      </c>
      <c r="Q816" s="143"/>
      <c r="R816" s="143"/>
      <c r="S816" s="143">
        <v>1023534</v>
      </c>
      <c r="U816" s="143">
        <v>1023466.93</v>
      </c>
      <c r="V816" s="143"/>
      <c r="W816" s="143"/>
      <c r="X816" s="143">
        <v>1023466.93</v>
      </c>
      <c r="Y816" s="142" t="s">
        <v>232</v>
      </c>
      <c r="Z816" s="139" t="s">
        <v>2282</v>
      </c>
      <c r="AA816" s="139" t="s">
        <v>2120</v>
      </c>
    </row>
    <row r="817" spans="3:27" ht="24">
      <c r="C817" s="139" t="s">
        <v>2135</v>
      </c>
      <c r="D817" s="140" t="s">
        <v>2279</v>
      </c>
      <c r="F817" s="141">
        <v>3830107</v>
      </c>
      <c r="G817" s="140" t="s">
        <v>2249</v>
      </c>
      <c r="H817" s="141">
        <v>3830107</v>
      </c>
      <c r="J817" s="140" t="s">
        <v>2031</v>
      </c>
      <c r="K817" s="140" t="s">
        <v>2032</v>
      </c>
      <c r="L817" s="140" t="s">
        <v>233</v>
      </c>
      <c r="M817" s="142" t="s">
        <v>1141</v>
      </c>
      <c r="N817" s="142" t="s">
        <v>1142</v>
      </c>
      <c r="O817" s="142" t="s">
        <v>1701</v>
      </c>
      <c r="P817" s="143">
        <v>2870122</v>
      </c>
      <c r="Q817" s="143">
        <v>959985</v>
      </c>
      <c r="R817" s="143"/>
      <c r="S817" s="143">
        <v>3830107</v>
      </c>
      <c r="U817" s="143">
        <v>2870122</v>
      </c>
      <c r="V817" s="143">
        <v>872223.52</v>
      </c>
      <c r="W817" s="143"/>
      <c r="X817" s="143">
        <v>3742345.52</v>
      </c>
      <c r="Y817" s="142" t="s">
        <v>910</v>
      </c>
      <c r="Z817" s="139" t="s">
        <v>2257</v>
      </c>
      <c r="AA817" s="139" t="s">
        <v>2290</v>
      </c>
    </row>
    <row r="818" spans="3:27" ht="24">
      <c r="C818" s="139" t="s">
        <v>2292</v>
      </c>
      <c r="D818" s="140" t="s">
        <v>2364</v>
      </c>
      <c r="F818" s="141">
        <v>4030211.1279999996</v>
      </c>
      <c r="G818" s="140" t="s">
        <v>2127</v>
      </c>
      <c r="H818" s="141">
        <v>4030211.1279999996</v>
      </c>
      <c r="J818" s="140" t="s">
        <v>234</v>
      </c>
      <c r="K818" s="140" t="s">
        <v>2076</v>
      </c>
      <c r="L818" s="140" t="s">
        <v>235</v>
      </c>
      <c r="M818" s="142" t="s">
        <v>1918</v>
      </c>
      <c r="N818" s="142" t="s">
        <v>1557</v>
      </c>
      <c r="O818" s="142" t="s">
        <v>1742</v>
      </c>
      <c r="P818" s="143">
        <v>4030211.1279999996</v>
      </c>
      <c r="Q818" s="143"/>
      <c r="R818" s="143"/>
      <c r="S818" s="143">
        <v>4030211.1279999996</v>
      </c>
      <c r="U818" s="143">
        <v>4013260.4499999997</v>
      </c>
      <c r="V818" s="143"/>
      <c r="W818" s="143"/>
      <c r="X818" s="143">
        <v>4013260.4499999997</v>
      </c>
      <c r="Y818" s="142" t="s">
        <v>236</v>
      </c>
      <c r="Z818" s="139" t="s">
        <v>2257</v>
      </c>
      <c r="AA818" s="139" t="s">
        <v>2120</v>
      </c>
    </row>
    <row r="819" spans="3:27" ht="24">
      <c r="C819" s="139" t="s">
        <v>2120</v>
      </c>
      <c r="D819" s="140" t="s">
        <v>2365</v>
      </c>
      <c r="F819" s="141">
        <v>14623224.794644</v>
      </c>
      <c r="G819" s="140" t="s">
        <v>2060</v>
      </c>
      <c r="H819" s="141">
        <v>14623224.794644</v>
      </c>
      <c r="J819" s="140" t="s">
        <v>228</v>
      </c>
      <c r="K819" s="140" t="s">
        <v>2076</v>
      </c>
      <c r="L819" s="140" t="s">
        <v>237</v>
      </c>
      <c r="M819" s="142" t="s">
        <v>2122</v>
      </c>
      <c r="N819" s="142" t="s">
        <v>1925</v>
      </c>
      <c r="O819" s="142" t="s">
        <v>2166</v>
      </c>
      <c r="P819" s="143">
        <v>10255249.647844</v>
      </c>
      <c r="Q819" s="143"/>
      <c r="R819" s="143"/>
      <c r="S819" s="143">
        <v>10255249.647844</v>
      </c>
      <c r="U819" s="143">
        <v>9447379.93</v>
      </c>
      <c r="V819" s="143"/>
      <c r="W819" s="143"/>
      <c r="X819" s="143">
        <v>9447379.93</v>
      </c>
      <c r="Y819" s="142" t="s">
        <v>1260</v>
      </c>
      <c r="Z819" s="139" t="s">
        <v>2303</v>
      </c>
      <c r="AA819" s="139" t="s">
        <v>2135</v>
      </c>
    </row>
    <row r="820" spans="3:27" ht="24">
      <c r="C820" s="139" t="s">
        <v>2120</v>
      </c>
      <c r="D820" s="140" t="s">
        <v>2279</v>
      </c>
      <c r="F820" s="141">
        <v>6790708.0624</v>
      </c>
      <c r="G820" s="140" t="s">
        <v>2060</v>
      </c>
      <c r="H820" s="141">
        <v>6790708.0624</v>
      </c>
      <c r="J820" s="140" t="s">
        <v>238</v>
      </c>
      <c r="K820" s="140" t="s">
        <v>2251</v>
      </c>
      <c r="L820" s="140" t="s">
        <v>239</v>
      </c>
      <c r="M820" s="142" t="s">
        <v>1151</v>
      </c>
      <c r="N820" s="142" t="s">
        <v>1681</v>
      </c>
      <c r="O820" s="142" t="s">
        <v>2166</v>
      </c>
      <c r="P820" s="143">
        <v>3473754.5199999996</v>
      </c>
      <c r="Q820" s="143"/>
      <c r="R820" s="143"/>
      <c r="S820" s="143">
        <v>3473754.5199999996</v>
      </c>
      <c r="U820" s="143">
        <v>3473754.5199999996</v>
      </c>
      <c r="V820" s="143"/>
      <c r="W820" s="143"/>
      <c r="X820" s="143">
        <v>3473754.5199999996</v>
      </c>
      <c r="Y820" s="142" t="s">
        <v>1188</v>
      </c>
      <c r="Z820" s="139" t="s">
        <v>2257</v>
      </c>
      <c r="AA820" s="139" t="s">
        <v>2284</v>
      </c>
    </row>
    <row r="821" spans="3:27" ht="24">
      <c r="C821" s="139" t="s">
        <v>2304</v>
      </c>
      <c r="D821" s="140" t="s">
        <v>2365</v>
      </c>
      <c r="F821" s="141">
        <v>135733418.274924</v>
      </c>
      <c r="G821" s="140" t="s">
        <v>2127</v>
      </c>
      <c r="H821" s="141">
        <v>185837162.34452403</v>
      </c>
      <c r="J821" s="140" t="s">
        <v>228</v>
      </c>
      <c r="K821" s="140" t="s">
        <v>2076</v>
      </c>
      <c r="L821" s="140" t="s">
        <v>240</v>
      </c>
      <c r="M821" s="142" t="s">
        <v>2050</v>
      </c>
      <c r="N821" s="142" t="s">
        <v>2087</v>
      </c>
      <c r="O821" s="142" t="s">
        <v>2156</v>
      </c>
      <c r="P821" s="143">
        <v>82157214.643692</v>
      </c>
      <c r="Q821" s="143"/>
      <c r="R821" s="143"/>
      <c r="S821" s="143">
        <v>82157214.643692</v>
      </c>
      <c r="U821" s="143">
        <v>53887752.480000004</v>
      </c>
      <c r="V821" s="143"/>
      <c r="W821" s="143"/>
      <c r="X821" s="143">
        <v>53887752.480000004</v>
      </c>
      <c r="Y821" s="142" t="s">
        <v>2078</v>
      </c>
      <c r="Z821" s="139" t="s">
        <v>2144</v>
      </c>
      <c r="AA821" s="139" t="s">
        <v>1904</v>
      </c>
    </row>
    <row r="822" spans="10:27" ht="48">
      <c r="J822" s="140" t="s">
        <v>241</v>
      </c>
      <c r="K822" s="140" t="s">
        <v>2251</v>
      </c>
      <c r="L822" s="140" t="s">
        <v>242</v>
      </c>
      <c r="M822" s="142" t="s">
        <v>2050</v>
      </c>
      <c r="N822" s="142" t="s">
        <v>2087</v>
      </c>
      <c r="O822" s="142" t="s">
        <v>2156</v>
      </c>
      <c r="P822" s="143">
        <v>53576203.631232</v>
      </c>
      <c r="Q822" s="143"/>
      <c r="R822" s="143"/>
      <c r="S822" s="143">
        <v>53576203.631232</v>
      </c>
      <c r="U822" s="143">
        <v>2230206.0300000003</v>
      </c>
      <c r="V822" s="143"/>
      <c r="W822" s="143"/>
      <c r="X822" s="143">
        <v>2230206.0300000003</v>
      </c>
      <c r="Y822" s="142" t="s">
        <v>1707</v>
      </c>
      <c r="Z822" s="139" t="s">
        <v>2144</v>
      </c>
      <c r="AA822" s="139" t="s">
        <v>1904</v>
      </c>
    </row>
    <row r="823" spans="3:27" ht="12">
      <c r="C823" s="139" t="s">
        <v>2258</v>
      </c>
      <c r="D823" s="140" t="s">
        <v>2364</v>
      </c>
      <c r="F823" s="141">
        <v>60088884.3288</v>
      </c>
      <c r="G823" s="140" t="s">
        <v>1863</v>
      </c>
      <c r="H823" s="141">
        <v>164293513.2168</v>
      </c>
      <c r="J823" s="140"/>
      <c r="K823" s="140"/>
      <c r="L823" s="140"/>
      <c r="M823" s="142"/>
      <c r="N823" s="142"/>
      <c r="O823" s="142"/>
      <c r="P823" s="143"/>
      <c r="Q823" s="143"/>
      <c r="R823" s="143"/>
      <c r="S823" s="143"/>
      <c r="U823" s="143"/>
      <c r="V823" s="143"/>
      <c r="W823" s="143"/>
      <c r="X823" s="143"/>
      <c r="Y823" s="142" t="s">
        <v>2143</v>
      </c>
      <c r="Z823" s="139" t="s">
        <v>2144</v>
      </c>
      <c r="AA823" s="139"/>
    </row>
    <row r="824" spans="3:27" ht="12">
      <c r="C824" s="139" t="s">
        <v>2258</v>
      </c>
      <c r="D824" s="140" t="s">
        <v>2279</v>
      </c>
      <c r="F824" s="141">
        <v>9857254.2744</v>
      </c>
      <c r="G824" s="140" t="s">
        <v>2142</v>
      </c>
      <c r="H824" s="141">
        <v>39890401.6392</v>
      </c>
      <c r="J824" s="140"/>
      <c r="K824" s="140"/>
      <c r="L824" s="140"/>
      <c r="M824" s="142"/>
      <c r="N824" s="142"/>
      <c r="O824" s="142"/>
      <c r="P824" s="143"/>
      <c r="Q824" s="143"/>
      <c r="R824" s="143"/>
      <c r="S824" s="143"/>
      <c r="U824" s="143"/>
      <c r="V824" s="143"/>
      <c r="W824" s="143"/>
      <c r="X824" s="143"/>
      <c r="Y824" s="142" t="s">
        <v>2143</v>
      </c>
      <c r="Z824" s="139" t="s">
        <v>2144</v>
      </c>
      <c r="AA824" s="139"/>
    </row>
    <row r="825" spans="1:27" ht="24">
      <c r="A825" s="145" t="s">
        <v>243</v>
      </c>
      <c r="B825" s="145" t="s">
        <v>2247</v>
      </c>
      <c r="C825" s="146" t="s">
        <v>2284</v>
      </c>
      <c r="D825" s="145" t="s">
        <v>2364</v>
      </c>
      <c r="F825" s="147">
        <v>9824836</v>
      </c>
      <c r="G825" s="145" t="s">
        <v>2249</v>
      </c>
      <c r="H825" s="147">
        <v>9824836</v>
      </c>
      <c r="J825" s="145" t="s">
        <v>2031</v>
      </c>
      <c r="K825" s="145" t="s">
        <v>2032</v>
      </c>
      <c r="L825" s="145" t="s">
        <v>244</v>
      </c>
      <c r="M825" s="148" t="s">
        <v>245</v>
      </c>
      <c r="N825" s="148" t="s">
        <v>2165</v>
      </c>
      <c r="O825" s="148" t="s">
        <v>2166</v>
      </c>
      <c r="P825" s="149">
        <v>4398764</v>
      </c>
      <c r="Q825" s="149">
        <v>5426072</v>
      </c>
      <c r="R825" s="149"/>
      <c r="S825" s="149">
        <v>9824836</v>
      </c>
      <c r="U825" s="149">
        <v>4398764</v>
      </c>
      <c r="V825" s="149">
        <v>2803899.910000001</v>
      </c>
      <c r="W825" s="149"/>
      <c r="X825" s="149">
        <v>7202663.910000001</v>
      </c>
      <c r="Y825" s="148" t="s">
        <v>1821</v>
      </c>
      <c r="Z825" s="146" t="s">
        <v>2303</v>
      </c>
      <c r="AA825" s="146" t="s">
        <v>2290</v>
      </c>
    </row>
    <row r="826" spans="3:27" ht="24">
      <c r="C826" s="139" t="s">
        <v>2292</v>
      </c>
      <c r="D826" s="140" t="s">
        <v>2365</v>
      </c>
      <c r="F826" s="141">
        <v>23074306</v>
      </c>
      <c r="G826" s="140" t="s">
        <v>2249</v>
      </c>
      <c r="H826" s="141">
        <v>23074306</v>
      </c>
      <c r="J826" s="140" t="s">
        <v>246</v>
      </c>
      <c r="K826" s="140" t="s">
        <v>2076</v>
      </c>
      <c r="L826" s="140" t="s">
        <v>247</v>
      </c>
      <c r="M826" s="142" t="s">
        <v>2255</v>
      </c>
      <c r="N826" s="142" t="s">
        <v>2295</v>
      </c>
      <c r="O826" s="142" t="s">
        <v>2296</v>
      </c>
      <c r="P826" s="143">
        <v>12906111</v>
      </c>
      <c r="Q826" s="143">
        <v>10168195</v>
      </c>
      <c r="R826" s="143"/>
      <c r="S826" s="143">
        <v>23074306</v>
      </c>
      <c r="U826" s="143">
        <v>12906111</v>
      </c>
      <c r="V826" s="143">
        <v>5674956.199999999</v>
      </c>
      <c r="W826" s="143"/>
      <c r="X826" s="143">
        <v>18581067.2</v>
      </c>
      <c r="Y826" s="142" t="s">
        <v>1548</v>
      </c>
      <c r="Z826" s="139" t="s">
        <v>2271</v>
      </c>
      <c r="AA826" s="139" t="s">
        <v>2283</v>
      </c>
    </row>
    <row r="827" spans="1:27" ht="48">
      <c r="A827" s="145" t="s">
        <v>248</v>
      </c>
      <c r="B827" s="145" t="s">
        <v>2211</v>
      </c>
      <c r="C827" s="146" t="s">
        <v>2135</v>
      </c>
      <c r="D827" s="145" t="s">
        <v>2364</v>
      </c>
      <c r="F827" s="147">
        <v>7030100.9908</v>
      </c>
      <c r="G827" s="145" t="s">
        <v>2249</v>
      </c>
      <c r="H827" s="147">
        <v>7030100.9908</v>
      </c>
      <c r="J827" s="145" t="s">
        <v>2031</v>
      </c>
      <c r="K827" s="145" t="s">
        <v>2032</v>
      </c>
      <c r="L827" s="145" t="s">
        <v>249</v>
      </c>
      <c r="M827" s="148" t="s">
        <v>250</v>
      </c>
      <c r="N827" s="148" t="s">
        <v>1787</v>
      </c>
      <c r="O827" s="148" t="s">
        <v>1928</v>
      </c>
      <c r="P827" s="149">
        <v>3154500</v>
      </c>
      <c r="Q827" s="149">
        <v>2029018</v>
      </c>
      <c r="R827" s="149"/>
      <c r="S827" s="149">
        <v>5183518</v>
      </c>
      <c r="U827" s="149">
        <v>3154500</v>
      </c>
      <c r="V827" s="149">
        <v>1938467</v>
      </c>
      <c r="W827" s="149"/>
      <c r="X827" s="149">
        <v>5092967</v>
      </c>
      <c r="Y827" s="148" t="s">
        <v>251</v>
      </c>
      <c r="Z827" s="146" t="s">
        <v>2282</v>
      </c>
      <c r="AA827" s="146" t="s">
        <v>2126</v>
      </c>
    </row>
    <row r="828" spans="10:27" ht="24">
      <c r="J828" s="140" t="s">
        <v>2031</v>
      </c>
      <c r="K828" s="140" t="s">
        <v>2032</v>
      </c>
      <c r="L828" s="140" t="s">
        <v>252</v>
      </c>
      <c r="M828" s="142" t="s">
        <v>250</v>
      </c>
      <c r="N828" s="142" t="s">
        <v>1787</v>
      </c>
      <c r="O828" s="142" t="s">
        <v>2175</v>
      </c>
      <c r="P828" s="143"/>
      <c r="Q828" s="143">
        <v>1866344.893076</v>
      </c>
      <c r="R828" s="143"/>
      <c r="S828" s="143">
        <v>1866344.893076</v>
      </c>
      <c r="U828" s="143"/>
      <c r="V828" s="143">
        <v>1797515.24</v>
      </c>
      <c r="W828" s="143"/>
      <c r="X828" s="143">
        <v>1797515.24</v>
      </c>
      <c r="Y828" s="142" t="s">
        <v>615</v>
      </c>
      <c r="Z828" s="139" t="s">
        <v>2144</v>
      </c>
      <c r="AA828" s="139" t="s">
        <v>2248</v>
      </c>
    </row>
    <row r="829" spans="3:27" ht="24">
      <c r="C829" s="139" t="s">
        <v>2284</v>
      </c>
      <c r="D829" s="140" t="s">
        <v>2365</v>
      </c>
      <c r="F829" s="141">
        <v>8616322</v>
      </c>
      <c r="G829" s="140" t="s">
        <v>2249</v>
      </c>
      <c r="H829" s="141">
        <v>8616322</v>
      </c>
      <c r="J829" s="140" t="s">
        <v>2031</v>
      </c>
      <c r="K829" s="140" t="s">
        <v>2032</v>
      </c>
      <c r="L829" s="140" t="s">
        <v>253</v>
      </c>
      <c r="M829" s="142" t="s">
        <v>289</v>
      </c>
      <c r="N829" s="142" t="s">
        <v>2035</v>
      </c>
      <c r="O829" s="142" t="s">
        <v>2216</v>
      </c>
      <c r="P829" s="143">
        <v>7419624</v>
      </c>
      <c r="Q829" s="143">
        <v>1196698</v>
      </c>
      <c r="R829" s="143"/>
      <c r="S829" s="143">
        <v>8616322</v>
      </c>
      <c r="U829" s="143">
        <v>7419624</v>
      </c>
      <c r="V829" s="143">
        <v>1196698</v>
      </c>
      <c r="W829" s="143"/>
      <c r="X829" s="143">
        <v>8616322</v>
      </c>
      <c r="Y829" s="142" t="s">
        <v>1876</v>
      </c>
      <c r="Z829" s="139" t="s">
        <v>2257</v>
      </c>
      <c r="AA829" s="139" t="s">
        <v>2304</v>
      </c>
    </row>
    <row r="830" spans="3:27" ht="60">
      <c r="C830" s="139" t="s">
        <v>2292</v>
      </c>
      <c r="D830" s="140" t="s">
        <v>2365</v>
      </c>
      <c r="F830" s="141">
        <v>13713779.216335999</v>
      </c>
      <c r="G830" s="140" t="s">
        <v>2268</v>
      </c>
      <c r="H830" s="141">
        <v>13713779.216335999</v>
      </c>
      <c r="J830" s="140" t="s">
        <v>2031</v>
      </c>
      <c r="K830" s="140" t="s">
        <v>2032</v>
      </c>
      <c r="L830" s="140" t="s">
        <v>254</v>
      </c>
      <c r="M830" s="142" t="s">
        <v>763</v>
      </c>
      <c r="N830" s="142" t="s">
        <v>1557</v>
      </c>
      <c r="O830" s="142" t="s">
        <v>1892</v>
      </c>
      <c r="P830" s="143">
        <v>4160322.5999999996</v>
      </c>
      <c r="Q830" s="143"/>
      <c r="R830" s="143"/>
      <c r="S830" s="143">
        <v>4160322.5999999996</v>
      </c>
      <c r="U830" s="143">
        <v>4160322.5999999996</v>
      </c>
      <c r="V830" s="143"/>
      <c r="W830" s="143"/>
      <c r="X830" s="143">
        <v>4160322.5999999996</v>
      </c>
      <c r="Y830" s="142" t="s">
        <v>1603</v>
      </c>
      <c r="Z830" s="139" t="s">
        <v>2257</v>
      </c>
      <c r="AA830" s="139" t="s">
        <v>2120</v>
      </c>
    </row>
    <row r="831" spans="10:27" ht="36">
      <c r="J831" s="140" t="s">
        <v>255</v>
      </c>
      <c r="K831" s="140" t="s">
        <v>2251</v>
      </c>
      <c r="L831" s="140" t="s">
        <v>256</v>
      </c>
      <c r="M831" s="142" t="s">
        <v>257</v>
      </c>
      <c r="N831" s="142" t="s">
        <v>2139</v>
      </c>
      <c r="O831" s="142" t="s">
        <v>2156</v>
      </c>
      <c r="P831" s="143"/>
      <c r="Q831" s="143">
        <v>9553456.616336</v>
      </c>
      <c r="R831" s="143"/>
      <c r="S831" s="143">
        <v>9553456.616336</v>
      </c>
      <c r="U831" s="143"/>
      <c r="V831" s="143">
        <v>4003043.6</v>
      </c>
      <c r="W831" s="143"/>
      <c r="X831" s="143">
        <v>4003043.6</v>
      </c>
      <c r="Y831" s="142" t="s">
        <v>2078</v>
      </c>
      <c r="Z831" s="139" t="s">
        <v>1398</v>
      </c>
      <c r="AA831" s="139" t="s">
        <v>2259</v>
      </c>
    </row>
    <row r="832" spans="3:27" ht="36">
      <c r="C832" s="139" t="s">
        <v>2304</v>
      </c>
      <c r="D832" s="140" t="s">
        <v>2364</v>
      </c>
      <c r="F832" s="141">
        <v>7575260.0876</v>
      </c>
      <c r="G832" s="140" t="s">
        <v>2127</v>
      </c>
      <c r="H832" s="141">
        <v>19410445.2152</v>
      </c>
      <c r="J832" s="140" t="s">
        <v>255</v>
      </c>
      <c r="K832" s="140" t="s">
        <v>2251</v>
      </c>
      <c r="L832" s="140" t="s">
        <v>258</v>
      </c>
      <c r="M832" s="142" t="s">
        <v>2050</v>
      </c>
      <c r="N832" s="142" t="s">
        <v>2082</v>
      </c>
      <c r="O832" s="142" t="s">
        <v>2083</v>
      </c>
      <c r="P832" s="143">
        <v>7575260.0876</v>
      </c>
      <c r="Q832" s="143"/>
      <c r="R832" s="143"/>
      <c r="S832" s="143">
        <v>7575260.0876</v>
      </c>
      <c r="U832" s="143">
        <v>3004245.95</v>
      </c>
      <c r="V832" s="143"/>
      <c r="W832" s="143"/>
      <c r="X832" s="143">
        <v>3004245.95</v>
      </c>
      <c r="Y832" s="142" t="s">
        <v>1851</v>
      </c>
      <c r="Z832" s="139" t="s">
        <v>2144</v>
      </c>
      <c r="AA832" s="139" t="s">
        <v>2248</v>
      </c>
    </row>
    <row r="833" spans="1:27" ht="24">
      <c r="A833" s="145" t="s">
        <v>259</v>
      </c>
      <c r="B833" s="145" t="s">
        <v>2211</v>
      </c>
      <c r="C833" s="146" t="s">
        <v>2135</v>
      </c>
      <c r="D833" s="145" t="s">
        <v>2364</v>
      </c>
      <c r="F833" s="147">
        <v>14568678</v>
      </c>
      <c r="G833" s="145" t="s">
        <v>2249</v>
      </c>
      <c r="H833" s="147">
        <v>14568678</v>
      </c>
      <c r="J833" s="145" t="s">
        <v>260</v>
      </c>
      <c r="K833" s="145" t="s">
        <v>2129</v>
      </c>
      <c r="L833" s="145" t="s">
        <v>261</v>
      </c>
      <c r="M833" s="148" t="s">
        <v>262</v>
      </c>
      <c r="N833" s="148" t="s">
        <v>1787</v>
      </c>
      <c r="O833" s="148" t="s">
        <v>2175</v>
      </c>
      <c r="P833" s="149">
        <v>6241743</v>
      </c>
      <c r="Q833" s="149">
        <v>8326935</v>
      </c>
      <c r="R833" s="149"/>
      <c r="S833" s="149">
        <v>14568678</v>
      </c>
      <c r="U833" s="149">
        <v>6241743</v>
      </c>
      <c r="V833" s="149">
        <v>8322164.289999999</v>
      </c>
      <c r="W833" s="149"/>
      <c r="X833" s="149">
        <v>14563907.29</v>
      </c>
      <c r="Y833" s="148" t="s">
        <v>1587</v>
      </c>
      <c r="Z833" s="146" t="s">
        <v>2257</v>
      </c>
      <c r="AA833" s="146" t="s">
        <v>2267</v>
      </c>
    </row>
    <row r="834" spans="3:27" ht="24">
      <c r="C834" s="139" t="s">
        <v>2135</v>
      </c>
      <c r="D834" s="140" t="s">
        <v>2365</v>
      </c>
      <c r="F834" s="141">
        <v>14794704</v>
      </c>
      <c r="G834" s="140" t="s">
        <v>2249</v>
      </c>
      <c r="H834" s="141">
        <v>14794704</v>
      </c>
      <c r="J834" s="140" t="s">
        <v>263</v>
      </c>
      <c r="K834" s="140" t="s">
        <v>2251</v>
      </c>
      <c r="L834" s="140" t="s">
        <v>264</v>
      </c>
      <c r="M834" s="142" t="s">
        <v>262</v>
      </c>
      <c r="N834" s="142" t="s">
        <v>1787</v>
      </c>
      <c r="O834" s="142" t="s">
        <v>1229</v>
      </c>
      <c r="P834" s="143">
        <v>5665500</v>
      </c>
      <c r="Q834" s="143">
        <v>9129204</v>
      </c>
      <c r="R834" s="143"/>
      <c r="S834" s="143">
        <v>14794704</v>
      </c>
      <c r="U834" s="143">
        <v>5665500</v>
      </c>
      <c r="V834" s="143">
        <v>9129204</v>
      </c>
      <c r="W834" s="143"/>
      <c r="X834" s="143">
        <v>14794704.000000002</v>
      </c>
      <c r="Y834" s="142" t="s">
        <v>1540</v>
      </c>
      <c r="Z834" s="139" t="s">
        <v>2266</v>
      </c>
      <c r="AA834" s="139" t="s">
        <v>2153</v>
      </c>
    </row>
    <row r="835" spans="3:27" ht="24">
      <c r="C835" s="139" t="s">
        <v>2292</v>
      </c>
      <c r="D835" s="140" t="s">
        <v>2279</v>
      </c>
      <c r="F835" s="141">
        <v>5032929</v>
      </c>
      <c r="G835" s="140" t="s">
        <v>2249</v>
      </c>
      <c r="H835" s="141">
        <v>5032929</v>
      </c>
      <c r="J835" s="140" t="s">
        <v>265</v>
      </c>
      <c r="K835" s="140"/>
      <c r="L835" s="140" t="s">
        <v>266</v>
      </c>
      <c r="M835" s="142" t="s">
        <v>2002</v>
      </c>
      <c r="N835" s="142" t="s">
        <v>1919</v>
      </c>
      <c r="O835" s="142" t="s">
        <v>1920</v>
      </c>
      <c r="P835" s="143">
        <v>2561327</v>
      </c>
      <c r="Q835" s="143">
        <v>2471602</v>
      </c>
      <c r="R835" s="143"/>
      <c r="S835" s="143">
        <v>5032929</v>
      </c>
      <c r="U835" s="143">
        <v>2561327</v>
      </c>
      <c r="V835" s="143">
        <v>1953917.5</v>
      </c>
      <c r="W835" s="143"/>
      <c r="X835" s="143">
        <v>4515244.5</v>
      </c>
      <c r="Y835" s="142" t="s">
        <v>1999</v>
      </c>
      <c r="Z835" s="139" t="s">
        <v>2257</v>
      </c>
      <c r="AA835" s="139" t="s">
        <v>2000</v>
      </c>
    </row>
    <row r="836" spans="3:27" ht="24">
      <c r="C836" s="139" t="s">
        <v>2120</v>
      </c>
      <c r="D836" s="140" t="s">
        <v>2365</v>
      </c>
      <c r="F836" s="141">
        <v>11585192.969999999</v>
      </c>
      <c r="G836" s="140" t="s">
        <v>2249</v>
      </c>
      <c r="H836" s="141">
        <v>11585192.969999999</v>
      </c>
      <c r="J836" s="140" t="s">
        <v>263</v>
      </c>
      <c r="K836" s="140" t="s">
        <v>2251</v>
      </c>
      <c r="L836" s="140" t="s">
        <v>267</v>
      </c>
      <c r="M836" s="142" t="s">
        <v>1572</v>
      </c>
      <c r="N836" s="142" t="s">
        <v>2191</v>
      </c>
      <c r="O836" s="142" t="s">
        <v>2192</v>
      </c>
      <c r="P836" s="143">
        <v>9552779</v>
      </c>
      <c r="Q836" s="143">
        <v>2032413.9699999997</v>
      </c>
      <c r="R836" s="143"/>
      <c r="S836" s="143">
        <v>11585192.969999999</v>
      </c>
      <c r="U836" s="143">
        <v>9552779</v>
      </c>
      <c r="V836" s="143">
        <v>2032413.9699999988</v>
      </c>
      <c r="W836" s="143"/>
      <c r="X836" s="143">
        <v>11585192.969999999</v>
      </c>
      <c r="Y836" s="142" t="s">
        <v>1314</v>
      </c>
      <c r="Z836" s="139" t="s">
        <v>2271</v>
      </c>
      <c r="AA836" s="139" t="s">
        <v>2258</v>
      </c>
    </row>
    <row r="837" spans="3:27" ht="24">
      <c r="C837" s="139" t="s">
        <v>2304</v>
      </c>
      <c r="D837" s="140" t="s">
        <v>2364</v>
      </c>
      <c r="F837" s="141">
        <v>17386101.142192</v>
      </c>
      <c r="G837" s="140" t="s">
        <v>2127</v>
      </c>
      <c r="H837" s="141">
        <v>45211611.50939199</v>
      </c>
      <c r="J837" s="140" t="s">
        <v>260</v>
      </c>
      <c r="K837" s="140" t="s">
        <v>2129</v>
      </c>
      <c r="L837" s="140" t="s">
        <v>268</v>
      </c>
      <c r="M837" s="142" t="s">
        <v>998</v>
      </c>
      <c r="N837" s="142" t="s">
        <v>2082</v>
      </c>
      <c r="O837" s="142" t="s">
        <v>2083</v>
      </c>
      <c r="P837" s="143">
        <v>12025236.153948</v>
      </c>
      <c r="Q837" s="143"/>
      <c r="R837" s="143"/>
      <c r="S837" s="143">
        <v>12025236.153948</v>
      </c>
      <c r="U837" s="143">
        <v>4984573.2299999995</v>
      </c>
      <c r="V837" s="143"/>
      <c r="W837" s="143"/>
      <c r="X837" s="143">
        <v>4984573.2299999995</v>
      </c>
      <c r="Y837" s="142" t="s">
        <v>1981</v>
      </c>
      <c r="Z837" s="139" t="s">
        <v>2144</v>
      </c>
      <c r="AA837" s="139" t="s">
        <v>269</v>
      </c>
    </row>
    <row r="838" spans="10:27" ht="24">
      <c r="J838" s="140" t="s">
        <v>270</v>
      </c>
      <c r="K838" s="140" t="s">
        <v>2076</v>
      </c>
      <c r="L838" s="140" t="s">
        <v>271</v>
      </c>
      <c r="M838" s="142" t="s">
        <v>998</v>
      </c>
      <c r="N838" s="142" t="s">
        <v>2082</v>
      </c>
      <c r="O838" s="142" t="s">
        <v>2083</v>
      </c>
      <c r="P838" s="143">
        <v>5360864.988244</v>
      </c>
      <c r="Q838" s="143"/>
      <c r="R838" s="143"/>
      <c r="S838" s="143">
        <v>5360864.988244</v>
      </c>
      <c r="U838" s="143">
        <v>1469046.7</v>
      </c>
      <c r="V838" s="143"/>
      <c r="W838" s="143"/>
      <c r="X838" s="143">
        <v>1469046.7</v>
      </c>
      <c r="Y838" s="142" t="s">
        <v>1548</v>
      </c>
      <c r="Z838" s="139" t="s">
        <v>2144</v>
      </c>
      <c r="AA838" s="139" t="s">
        <v>1904</v>
      </c>
    </row>
    <row r="839" spans="3:27" ht="48">
      <c r="C839" s="139" t="s">
        <v>2201</v>
      </c>
      <c r="D839" s="140" t="s">
        <v>2365</v>
      </c>
      <c r="F839" s="141">
        <v>20757221</v>
      </c>
      <c r="G839" s="140" t="s">
        <v>2142</v>
      </c>
      <c r="H839" s="141">
        <v>41019375</v>
      </c>
      <c r="J839" s="140" t="s">
        <v>272</v>
      </c>
      <c r="K839" s="140" t="s">
        <v>2251</v>
      </c>
      <c r="L839" s="140" t="s">
        <v>273</v>
      </c>
      <c r="M839" s="142" t="s">
        <v>2073</v>
      </c>
      <c r="N839" s="142" t="s">
        <v>2103</v>
      </c>
      <c r="O839" s="142" t="s">
        <v>2104</v>
      </c>
      <c r="P839" s="143">
        <v>15230821</v>
      </c>
      <c r="Q839" s="143"/>
      <c r="R839" s="143"/>
      <c r="S839" s="143">
        <v>15230821</v>
      </c>
      <c r="U839" s="143">
        <v>6670493.06</v>
      </c>
      <c r="V839" s="143"/>
      <c r="W839" s="143"/>
      <c r="X839" s="143">
        <v>6670493.06</v>
      </c>
      <c r="Y839" s="142" t="s">
        <v>1985</v>
      </c>
      <c r="Z839" s="139" t="s">
        <v>2144</v>
      </c>
      <c r="AA839" s="139" t="s">
        <v>2248</v>
      </c>
    </row>
    <row r="840" spans="3:27" ht="24">
      <c r="C840" s="139" t="s">
        <v>2201</v>
      </c>
      <c r="D840" s="140" t="s">
        <v>2365</v>
      </c>
      <c r="F840" s="141">
        <v>5469143</v>
      </c>
      <c r="G840" s="140" t="s">
        <v>2142</v>
      </c>
      <c r="H840" s="141">
        <v>11337274</v>
      </c>
      <c r="J840" s="140" t="s">
        <v>274</v>
      </c>
      <c r="K840" s="140" t="s">
        <v>2076</v>
      </c>
      <c r="L840" s="140" t="s">
        <v>275</v>
      </c>
      <c r="M840" s="142" t="s">
        <v>1717</v>
      </c>
      <c r="N840" s="142" t="s">
        <v>2103</v>
      </c>
      <c r="O840" s="142" t="s">
        <v>2104</v>
      </c>
      <c r="P840" s="143">
        <v>4101726</v>
      </c>
      <c r="Q840" s="143"/>
      <c r="R840" s="143"/>
      <c r="S840" s="143">
        <v>4101726</v>
      </c>
      <c r="U840" s="143">
        <v>2068682</v>
      </c>
      <c r="V840" s="143"/>
      <c r="W840" s="143"/>
      <c r="X840" s="143">
        <v>2068682</v>
      </c>
      <c r="Y840" s="142" t="s">
        <v>2105</v>
      </c>
      <c r="Z840" s="139" t="s">
        <v>2144</v>
      </c>
      <c r="AA840" s="139" t="s">
        <v>2248</v>
      </c>
    </row>
    <row r="841" spans="3:27" ht="12">
      <c r="C841" s="139" t="s">
        <v>2258</v>
      </c>
      <c r="D841" s="140" t="s">
        <v>2279</v>
      </c>
      <c r="F841" s="141">
        <v>7580130</v>
      </c>
      <c r="G841" s="140" t="s">
        <v>2142</v>
      </c>
      <c r="H841" s="141">
        <v>15026372</v>
      </c>
      <c r="J841" s="140"/>
      <c r="K841" s="140"/>
      <c r="L841" s="140"/>
      <c r="M841" s="142"/>
      <c r="N841" s="142"/>
      <c r="O841" s="142"/>
      <c r="P841" s="143"/>
      <c r="Q841" s="143"/>
      <c r="R841" s="143"/>
      <c r="S841" s="143"/>
      <c r="U841" s="143"/>
      <c r="V841" s="143"/>
      <c r="W841" s="143"/>
      <c r="X841" s="143"/>
      <c r="Y841" s="142" t="s">
        <v>2143</v>
      </c>
      <c r="Z841" s="139" t="s">
        <v>2144</v>
      </c>
      <c r="AA841" s="139"/>
    </row>
    <row r="842" spans="1:27" ht="24">
      <c r="A842" s="145" t="s">
        <v>276</v>
      </c>
      <c r="B842" s="145" t="s">
        <v>2211</v>
      </c>
      <c r="C842" s="146" t="s">
        <v>2248</v>
      </c>
      <c r="D842" s="145" t="s">
        <v>2364</v>
      </c>
      <c r="F842" s="147">
        <v>14170222</v>
      </c>
      <c r="G842" s="145" t="s">
        <v>2249</v>
      </c>
      <c r="H842" s="147">
        <v>14170222</v>
      </c>
      <c r="J842" s="145" t="s">
        <v>277</v>
      </c>
      <c r="K842" s="145" t="s">
        <v>2251</v>
      </c>
      <c r="L842" s="145" t="s">
        <v>278</v>
      </c>
      <c r="M842" s="148" t="s">
        <v>1251</v>
      </c>
      <c r="N842" s="148" t="s">
        <v>1252</v>
      </c>
      <c r="O842" s="148" t="s">
        <v>2216</v>
      </c>
      <c r="P842" s="149">
        <v>4965478</v>
      </c>
      <c r="Q842" s="149">
        <v>9204744</v>
      </c>
      <c r="R842" s="149"/>
      <c r="S842" s="149">
        <v>14170222</v>
      </c>
      <c r="U842" s="149">
        <v>4965478</v>
      </c>
      <c r="V842" s="149">
        <v>9204744</v>
      </c>
      <c r="W842" s="149"/>
      <c r="X842" s="149">
        <v>14170222</v>
      </c>
      <c r="Y842" s="148" t="s">
        <v>251</v>
      </c>
      <c r="Z842" s="146" t="s">
        <v>2282</v>
      </c>
      <c r="AA842" s="146" t="s">
        <v>2170</v>
      </c>
    </row>
    <row r="843" spans="3:27" ht="24">
      <c r="C843" s="139" t="s">
        <v>2248</v>
      </c>
      <c r="D843" s="140" t="s">
        <v>2279</v>
      </c>
      <c r="F843" s="141">
        <v>5687055</v>
      </c>
      <c r="G843" s="140" t="s">
        <v>2249</v>
      </c>
      <c r="H843" s="141">
        <v>5687055</v>
      </c>
      <c r="J843" s="140" t="s">
        <v>277</v>
      </c>
      <c r="K843" s="140" t="s">
        <v>2251</v>
      </c>
      <c r="L843" s="140" t="s">
        <v>279</v>
      </c>
      <c r="M843" s="142" t="s">
        <v>1251</v>
      </c>
      <c r="N843" s="142" t="s">
        <v>1252</v>
      </c>
      <c r="O843" s="142" t="s">
        <v>2216</v>
      </c>
      <c r="P843" s="143">
        <v>2336940</v>
      </c>
      <c r="Q843" s="143">
        <v>3350115</v>
      </c>
      <c r="R843" s="143"/>
      <c r="S843" s="143">
        <v>5687055</v>
      </c>
      <c r="U843" s="143">
        <v>2336940</v>
      </c>
      <c r="V843" s="143">
        <v>3348552.55</v>
      </c>
      <c r="W843" s="143"/>
      <c r="X843" s="143">
        <v>5685492.55</v>
      </c>
      <c r="Y843" s="142" t="s">
        <v>2152</v>
      </c>
      <c r="Z843" s="139" t="s">
        <v>2282</v>
      </c>
      <c r="AA843" s="139" t="s">
        <v>2267</v>
      </c>
    </row>
    <row r="844" spans="3:27" ht="24">
      <c r="C844" s="139" t="s">
        <v>2259</v>
      </c>
      <c r="D844" s="140" t="s">
        <v>2365</v>
      </c>
      <c r="F844" s="141">
        <v>8849491</v>
      </c>
      <c r="G844" s="140" t="s">
        <v>2249</v>
      </c>
      <c r="H844" s="141">
        <v>8849491</v>
      </c>
      <c r="J844" s="140" t="s">
        <v>277</v>
      </c>
      <c r="K844" s="140" t="s">
        <v>2251</v>
      </c>
      <c r="L844" s="140" t="s">
        <v>280</v>
      </c>
      <c r="M844" s="142" t="s">
        <v>1956</v>
      </c>
      <c r="N844" s="142" t="s">
        <v>2254</v>
      </c>
      <c r="O844" s="142" t="s">
        <v>496</v>
      </c>
      <c r="P844" s="143">
        <v>4596111</v>
      </c>
      <c r="Q844" s="143">
        <v>4253380</v>
      </c>
      <c r="R844" s="143"/>
      <c r="S844" s="143">
        <v>8849491</v>
      </c>
      <c r="U844" s="143">
        <v>4596111</v>
      </c>
      <c r="V844" s="143">
        <v>4253379.98</v>
      </c>
      <c r="W844" s="143"/>
      <c r="X844" s="143">
        <v>8849490.98</v>
      </c>
      <c r="Y844" s="142" t="s">
        <v>1901</v>
      </c>
      <c r="Z844" s="139" t="s">
        <v>2282</v>
      </c>
      <c r="AA844" s="139" t="s">
        <v>2272</v>
      </c>
    </row>
    <row r="845" spans="3:27" ht="24">
      <c r="C845" s="139" t="s">
        <v>2284</v>
      </c>
      <c r="D845" s="140" t="s">
        <v>2365</v>
      </c>
      <c r="F845" s="141">
        <v>111556235</v>
      </c>
      <c r="G845" s="140" t="s">
        <v>2154</v>
      </c>
      <c r="H845" s="141">
        <v>197190877</v>
      </c>
      <c r="J845" s="140" t="s">
        <v>277</v>
      </c>
      <c r="K845" s="140" t="s">
        <v>2251</v>
      </c>
      <c r="L845" s="140" t="s">
        <v>281</v>
      </c>
      <c r="M845" s="142" t="s">
        <v>148</v>
      </c>
      <c r="N845" s="142" t="s">
        <v>1815</v>
      </c>
      <c r="O845" s="142" t="s">
        <v>1442</v>
      </c>
      <c r="P845" s="143">
        <v>21627615</v>
      </c>
      <c r="Q845" s="143">
        <v>20326414</v>
      </c>
      <c r="R845" s="143">
        <v>69602206</v>
      </c>
      <c r="S845" s="143">
        <v>111556235</v>
      </c>
      <c r="U845" s="143">
        <v>21627615</v>
      </c>
      <c r="V845" s="143">
        <v>20326414</v>
      </c>
      <c r="W845" s="143">
        <v>15296931.519999996</v>
      </c>
      <c r="X845" s="143">
        <v>57250960.519999996</v>
      </c>
      <c r="Y845" s="142" t="s">
        <v>2175</v>
      </c>
      <c r="Z845" s="139" t="s">
        <v>2266</v>
      </c>
      <c r="AA845" s="139" t="s">
        <v>2283</v>
      </c>
    </row>
    <row r="846" spans="3:27" ht="24">
      <c r="C846" s="139" t="s">
        <v>2292</v>
      </c>
      <c r="D846" s="140" t="s">
        <v>2364</v>
      </c>
      <c r="F846" s="141">
        <v>97098678</v>
      </c>
      <c r="G846" s="140" t="s">
        <v>2249</v>
      </c>
      <c r="H846" s="141">
        <v>97098678</v>
      </c>
      <c r="J846" s="140" t="s">
        <v>277</v>
      </c>
      <c r="K846" s="140" t="s">
        <v>2251</v>
      </c>
      <c r="L846" s="140" t="s">
        <v>149</v>
      </c>
      <c r="M846" s="142" t="s">
        <v>1655</v>
      </c>
      <c r="N846" s="142" t="s">
        <v>1713</v>
      </c>
      <c r="O846" s="142" t="s">
        <v>1990</v>
      </c>
      <c r="P846" s="143">
        <v>31630098</v>
      </c>
      <c r="Q846" s="143">
        <v>65468580</v>
      </c>
      <c r="R846" s="143"/>
      <c r="S846" s="143">
        <v>97098678</v>
      </c>
      <c r="U846" s="143">
        <v>31630098</v>
      </c>
      <c r="V846" s="143">
        <v>40573720.349999994</v>
      </c>
      <c r="W846" s="143"/>
      <c r="X846" s="143">
        <v>72203818.35</v>
      </c>
      <c r="Y846" s="142" t="s">
        <v>1841</v>
      </c>
      <c r="Z846" s="139" t="s">
        <v>2257</v>
      </c>
      <c r="AA846" s="139" t="s">
        <v>2258</v>
      </c>
    </row>
    <row r="847" spans="3:27" ht="24">
      <c r="C847" s="139" t="s">
        <v>2292</v>
      </c>
      <c r="D847" s="140" t="s">
        <v>2279</v>
      </c>
      <c r="F847" s="141">
        <v>31471784</v>
      </c>
      <c r="G847" s="140" t="s">
        <v>2249</v>
      </c>
      <c r="H847" s="141">
        <v>31471784</v>
      </c>
      <c r="J847" s="140" t="s">
        <v>277</v>
      </c>
      <c r="K847" s="140" t="s">
        <v>2251</v>
      </c>
      <c r="L847" s="140" t="s">
        <v>150</v>
      </c>
      <c r="M847" s="142" t="s">
        <v>629</v>
      </c>
      <c r="N847" s="142" t="s">
        <v>1713</v>
      </c>
      <c r="O847" s="142" t="s">
        <v>1990</v>
      </c>
      <c r="P847" s="143">
        <v>14547546</v>
      </c>
      <c r="Q847" s="143">
        <v>16924238</v>
      </c>
      <c r="R847" s="143"/>
      <c r="S847" s="143">
        <v>31471784</v>
      </c>
      <c r="U847" s="143">
        <v>14547546</v>
      </c>
      <c r="V847" s="143">
        <v>15728208.580000002</v>
      </c>
      <c r="W847" s="143"/>
      <c r="X847" s="143">
        <v>30275754.580000002</v>
      </c>
      <c r="Y847" s="142" t="s">
        <v>2105</v>
      </c>
      <c r="Z847" s="139" t="s">
        <v>2271</v>
      </c>
      <c r="AA847" s="139" t="s">
        <v>2290</v>
      </c>
    </row>
    <row r="848" spans="3:27" ht="24">
      <c r="C848" s="139" t="s">
        <v>2304</v>
      </c>
      <c r="D848" s="140" t="s">
        <v>2364</v>
      </c>
      <c r="F848" s="141">
        <v>49350970</v>
      </c>
      <c r="G848" s="140" t="s">
        <v>2127</v>
      </c>
      <c r="H848" s="141">
        <v>97711570</v>
      </c>
      <c r="J848" s="140" t="s">
        <v>151</v>
      </c>
      <c r="K848" s="140" t="s">
        <v>2076</v>
      </c>
      <c r="L848" s="140" t="s">
        <v>152</v>
      </c>
      <c r="M848" s="142" t="s">
        <v>2050</v>
      </c>
      <c r="N848" s="142" t="s">
        <v>2087</v>
      </c>
      <c r="O848" s="142" t="s">
        <v>2156</v>
      </c>
      <c r="P848" s="143">
        <v>4746831</v>
      </c>
      <c r="Q848" s="143"/>
      <c r="R848" s="143"/>
      <c r="S848" s="143">
        <v>4746831</v>
      </c>
      <c r="U848" s="143">
        <v>1479958</v>
      </c>
      <c r="V848" s="143"/>
      <c r="W848" s="143"/>
      <c r="X848" s="143">
        <v>1479958</v>
      </c>
      <c r="Y848" s="142" t="s">
        <v>773</v>
      </c>
      <c r="Z848" s="139" t="s">
        <v>2144</v>
      </c>
      <c r="AA848" s="139" t="s">
        <v>2248</v>
      </c>
    </row>
    <row r="849" spans="10:27" ht="24">
      <c r="J849" s="140" t="s">
        <v>153</v>
      </c>
      <c r="K849" s="140" t="s">
        <v>2076</v>
      </c>
      <c r="L849" s="140" t="s">
        <v>154</v>
      </c>
      <c r="M849" s="142" t="s">
        <v>2050</v>
      </c>
      <c r="N849" s="142" t="s">
        <v>2087</v>
      </c>
      <c r="O849" s="142" t="s">
        <v>2156</v>
      </c>
      <c r="P849" s="143">
        <v>2835231</v>
      </c>
      <c r="Q849" s="143"/>
      <c r="R849" s="143"/>
      <c r="S849" s="143">
        <v>2835231</v>
      </c>
      <c r="U849" s="143">
        <v>1212528</v>
      </c>
      <c r="V849" s="143"/>
      <c r="W849" s="143"/>
      <c r="X849" s="143">
        <v>1212528</v>
      </c>
      <c r="Y849" s="142" t="s">
        <v>976</v>
      </c>
      <c r="Z849" s="139" t="s">
        <v>2144</v>
      </c>
      <c r="AA849" s="139" t="s">
        <v>2248</v>
      </c>
    </row>
    <row r="850" spans="10:27" ht="24">
      <c r="J850" s="140" t="s">
        <v>277</v>
      </c>
      <c r="K850" s="140" t="s">
        <v>2251</v>
      </c>
      <c r="L850" s="140" t="s">
        <v>155</v>
      </c>
      <c r="M850" s="142" t="s">
        <v>2050</v>
      </c>
      <c r="N850" s="142" t="s">
        <v>2087</v>
      </c>
      <c r="O850" s="142" t="s">
        <v>2156</v>
      </c>
      <c r="P850" s="143">
        <v>27994442</v>
      </c>
      <c r="Q850" s="143"/>
      <c r="R850" s="143"/>
      <c r="S850" s="143">
        <v>27994442</v>
      </c>
      <c r="U850" s="143">
        <v>16278881</v>
      </c>
      <c r="V850" s="143"/>
      <c r="W850" s="143"/>
      <c r="X850" s="143">
        <v>16278881</v>
      </c>
      <c r="Y850" s="142" t="s">
        <v>1540</v>
      </c>
      <c r="Z850" s="139" t="s">
        <v>2144</v>
      </c>
      <c r="AA850" s="139" t="s">
        <v>2248</v>
      </c>
    </row>
    <row r="851" spans="10:27" ht="24">
      <c r="J851" s="140" t="s">
        <v>156</v>
      </c>
      <c r="K851" s="140" t="s">
        <v>2076</v>
      </c>
      <c r="L851" s="140" t="s">
        <v>157</v>
      </c>
      <c r="M851" s="142" t="s">
        <v>2050</v>
      </c>
      <c r="N851" s="142" t="s">
        <v>2087</v>
      </c>
      <c r="O851" s="142" t="s">
        <v>2156</v>
      </c>
      <c r="P851" s="143">
        <v>13774466</v>
      </c>
      <c r="Q851" s="143"/>
      <c r="R851" s="143"/>
      <c r="S851" s="143">
        <v>13774466</v>
      </c>
      <c r="U851" s="143">
        <v>6419944</v>
      </c>
      <c r="V851" s="143"/>
      <c r="W851" s="143"/>
      <c r="X851" s="143">
        <v>6419944</v>
      </c>
      <c r="Y851" s="142" t="s">
        <v>1540</v>
      </c>
      <c r="Z851" s="139" t="s">
        <v>2144</v>
      </c>
      <c r="AA851" s="139" t="s">
        <v>2248</v>
      </c>
    </row>
    <row r="852" spans="3:27" ht="48">
      <c r="C852" s="139" t="s">
        <v>2304</v>
      </c>
      <c r="D852" s="140" t="s">
        <v>2365</v>
      </c>
      <c r="F852" s="141">
        <v>36572869</v>
      </c>
      <c r="G852" s="140" t="s">
        <v>2268</v>
      </c>
      <c r="H852" s="141">
        <v>154964121</v>
      </c>
      <c r="J852" s="140" t="s">
        <v>277</v>
      </c>
      <c r="K852" s="140" t="s">
        <v>2251</v>
      </c>
      <c r="L852" s="140" t="s">
        <v>158</v>
      </c>
      <c r="M852" s="142" t="s">
        <v>1991</v>
      </c>
      <c r="N852" s="142" t="s">
        <v>2087</v>
      </c>
      <c r="O852" s="142" t="s">
        <v>2156</v>
      </c>
      <c r="P852" s="143">
        <v>2288504</v>
      </c>
      <c r="Q852" s="143"/>
      <c r="R852" s="143"/>
      <c r="S852" s="143">
        <v>2288504</v>
      </c>
      <c r="U852" s="143">
        <v>2288504</v>
      </c>
      <c r="V852" s="143"/>
      <c r="W852" s="143"/>
      <c r="X852" s="143">
        <v>2288504</v>
      </c>
      <c r="Y852" s="142" t="s">
        <v>773</v>
      </c>
      <c r="Z852" s="139" t="s">
        <v>2144</v>
      </c>
      <c r="AA852" s="139" t="s">
        <v>2248</v>
      </c>
    </row>
    <row r="853" spans="10:27" ht="24">
      <c r="J853" s="140" t="s">
        <v>159</v>
      </c>
      <c r="K853" s="140" t="s">
        <v>2076</v>
      </c>
      <c r="L853" s="140" t="s">
        <v>160</v>
      </c>
      <c r="M853" s="142" t="s">
        <v>1882</v>
      </c>
      <c r="N853" s="142" t="s">
        <v>2087</v>
      </c>
      <c r="O853" s="142" t="s">
        <v>2156</v>
      </c>
      <c r="P853" s="143">
        <v>30500500</v>
      </c>
      <c r="Q853" s="143"/>
      <c r="R853" s="143"/>
      <c r="S853" s="143">
        <v>30500500</v>
      </c>
      <c r="U853" s="143">
        <v>6395068</v>
      </c>
      <c r="V853" s="143"/>
      <c r="W853" s="143"/>
      <c r="X853" s="143">
        <v>6395068</v>
      </c>
      <c r="Y853" s="142" t="s">
        <v>773</v>
      </c>
      <c r="Z853" s="139" t="s">
        <v>2144</v>
      </c>
      <c r="AA853" s="139" t="s">
        <v>2248</v>
      </c>
    </row>
    <row r="854" spans="1:27" ht="36">
      <c r="A854" s="145" t="s">
        <v>161</v>
      </c>
      <c r="B854" s="145" t="s">
        <v>2211</v>
      </c>
      <c r="C854" s="146" t="s">
        <v>2259</v>
      </c>
      <c r="D854" s="145" t="s">
        <v>2364</v>
      </c>
      <c r="F854" s="147">
        <v>9651105</v>
      </c>
      <c r="G854" s="145" t="s">
        <v>2249</v>
      </c>
      <c r="H854" s="147">
        <v>9651105</v>
      </c>
      <c r="J854" s="145" t="s">
        <v>162</v>
      </c>
      <c r="K854" s="145" t="s">
        <v>2251</v>
      </c>
      <c r="L854" s="145" t="s">
        <v>163</v>
      </c>
      <c r="M854" s="148" t="s">
        <v>1630</v>
      </c>
      <c r="N854" s="148" t="s">
        <v>1142</v>
      </c>
      <c r="O854" s="148" t="s">
        <v>2175</v>
      </c>
      <c r="P854" s="149">
        <v>4804696</v>
      </c>
      <c r="Q854" s="149">
        <v>4846409</v>
      </c>
      <c r="R854" s="149"/>
      <c r="S854" s="149">
        <v>9651105</v>
      </c>
      <c r="U854" s="149">
        <v>4804696</v>
      </c>
      <c r="V854" s="149">
        <v>432011.3200000003</v>
      </c>
      <c r="W854" s="149"/>
      <c r="X854" s="149">
        <v>5236707.32</v>
      </c>
      <c r="Y854" s="148" t="s">
        <v>766</v>
      </c>
      <c r="Z854" s="146" t="s">
        <v>2303</v>
      </c>
      <c r="AA854" s="146" t="s">
        <v>164</v>
      </c>
    </row>
    <row r="855" spans="3:27" ht="36">
      <c r="C855" s="139" t="s">
        <v>2259</v>
      </c>
      <c r="D855" s="140" t="s">
        <v>2365</v>
      </c>
      <c r="F855" s="141">
        <v>6893509</v>
      </c>
      <c r="G855" s="140" t="s">
        <v>2060</v>
      </c>
      <c r="H855" s="141">
        <v>6893509</v>
      </c>
      <c r="J855" s="140" t="s">
        <v>162</v>
      </c>
      <c r="K855" s="140" t="s">
        <v>2251</v>
      </c>
      <c r="L855" s="140" t="s">
        <v>165</v>
      </c>
      <c r="M855" s="142" t="s">
        <v>1630</v>
      </c>
      <c r="N855" s="142" t="s">
        <v>1142</v>
      </c>
      <c r="O855" s="142" t="s">
        <v>2175</v>
      </c>
      <c r="P855" s="143">
        <v>6893509</v>
      </c>
      <c r="Q855" s="143"/>
      <c r="R855" s="143"/>
      <c r="S855" s="143">
        <v>6893509</v>
      </c>
      <c r="U855" s="143">
        <v>5125460.719999999</v>
      </c>
      <c r="V855" s="143"/>
      <c r="W855" s="143"/>
      <c r="X855" s="143">
        <v>5125460.719999999</v>
      </c>
      <c r="Y855" s="142" t="s">
        <v>284</v>
      </c>
      <c r="Z855" s="139" t="s">
        <v>2303</v>
      </c>
      <c r="AA855" s="139" t="s">
        <v>2284</v>
      </c>
    </row>
    <row r="856" spans="3:27" ht="36">
      <c r="C856" s="139" t="s">
        <v>2292</v>
      </c>
      <c r="D856" s="140" t="s">
        <v>2279</v>
      </c>
      <c r="F856" s="141">
        <v>6785950.996854592</v>
      </c>
      <c r="G856" s="140" t="s">
        <v>2249</v>
      </c>
      <c r="H856" s="141">
        <v>6785950.996854592</v>
      </c>
      <c r="J856" s="140" t="s">
        <v>162</v>
      </c>
      <c r="K856" s="140" t="s">
        <v>2251</v>
      </c>
      <c r="L856" s="140" t="s">
        <v>166</v>
      </c>
      <c r="M856" s="142" t="s">
        <v>2299</v>
      </c>
      <c r="N856" s="142" t="s">
        <v>1405</v>
      </c>
      <c r="O856" s="142" t="s">
        <v>1348</v>
      </c>
      <c r="P856" s="143">
        <v>4038237.881317514</v>
      </c>
      <c r="Q856" s="143">
        <v>2747713.115537078</v>
      </c>
      <c r="R856" s="143"/>
      <c r="S856" s="143">
        <v>6785950.996854592</v>
      </c>
      <c r="U856" s="143">
        <v>4038237.881317514</v>
      </c>
      <c r="V856" s="143">
        <v>3274.2286824863404</v>
      </c>
      <c r="W856" s="143"/>
      <c r="X856" s="143">
        <v>4041512.1100000003</v>
      </c>
      <c r="Y856" s="142" t="s">
        <v>1851</v>
      </c>
      <c r="Z856" s="139" t="s">
        <v>2257</v>
      </c>
      <c r="AA856" s="139" t="s">
        <v>2258</v>
      </c>
    </row>
    <row r="857" spans="3:27" ht="36">
      <c r="C857" s="139" t="s">
        <v>2120</v>
      </c>
      <c r="D857" s="140" t="s">
        <v>2364</v>
      </c>
      <c r="F857" s="141">
        <v>17656343</v>
      </c>
      <c r="G857" s="140" t="s">
        <v>2060</v>
      </c>
      <c r="H857" s="141">
        <v>17656343</v>
      </c>
      <c r="J857" s="140" t="s">
        <v>162</v>
      </c>
      <c r="K857" s="140" t="s">
        <v>2251</v>
      </c>
      <c r="L857" s="140" t="s">
        <v>167</v>
      </c>
      <c r="M857" s="142" t="s">
        <v>168</v>
      </c>
      <c r="N857" s="142" t="s">
        <v>2123</v>
      </c>
      <c r="O857" s="142" t="s">
        <v>2166</v>
      </c>
      <c r="P857" s="143">
        <v>4585405</v>
      </c>
      <c r="Q857" s="143"/>
      <c r="R857" s="143"/>
      <c r="S857" s="143">
        <v>4585405</v>
      </c>
      <c r="U857" s="143">
        <v>3454398.9899999998</v>
      </c>
      <c r="V857" s="143"/>
      <c r="W857" s="143"/>
      <c r="X857" s="143">
        <v>3454398.9899999998</v>
      </c>
      <c r="Y857" s="142" t="s">
        <v>169</v>
      </c>
      <c r="Z857" s="139" t="s">
        <v>2257</v>
      </c>
      <c r="AA857" s="139" t="s">
        <v>2185</v>
      </c>
    </row>
    <row r="858" spans="3:27" ht="36">
      <c r="C858" s="139" t="s">
        <v>2120</v>
      </c>
      <c r="D858" s="140" t="s">
        <v>2365</v>
      </c>
      <c r="F858" s="141">
        <v>17339248</v>
      </c>
      <c r="G858" s="140" t="s">
        <v>2127</v>
      </c>
      <c r="H858" s="141">
        <v>26978776</v>
      </c>
      <c r="J858" s="140" t="s">
        <v>162</v>
      </c>
      <c r="K858" s="140" t="s">
        <v>2251</v>
      </c>
      <c r="L858" s="140" t="s">
        <v>170</v>
      </c>
      <c r="M858" s="142" t="s">
        <v>168</v>
      </c>
      <c r="N858" s="142" t="s">
        <v>2123</v>
      </c>
      <c r="O858" s="142" t="s">
        <v>2166</v>
      </c>
      <c r="P858" s="143">
        <v>17339248</v>
      </c>
      <c r="Q858" s="143"/>
      <c r="R858" s="143"/>
      <c r="S858" s="143">
        <v>17339248</v>
      </c>
      <c r="U858" s="143">
        <v>12856132.580000002</v>
      </c>
      <c r="V858" s="143"/>
      <c r="W858" s="143"/>
      <c r="X858" s="143">
        <v>12856132.580000002</v>
      </c>
      <c r="Y858" s="142" t="s">
        <v>1070</v>
      </c>
      <c r="Z858" s="139" t="s">
        <v>2144</v>
      </c>
      <c r="AA858" s="139" t="s">
        <v>171</v>
      </c>
    </row>
    <row r="859" spans="3:27" ht="12">
      <c r="C859" s="139" t="s">
        <v>2258</v>
      </c>
      <c r="D859" s="140" t="s">
        <v>2279</v>
      </c>
      <c r="F859" s="141">
        <v>4035589</v>
      </c>
      <c r="G859" s="140" t="s">
        <v>2142</v>
      </c>
      <c r="H859" s="141">
        <v>10736627</v>
      </c>
      <c r="J859" s="140"/>
      <c r="K859" s="140"/>
      <c r="L859" s="140"/>
      <c r="M859" s="142"/>
      <c r="N859" s="142"/>
      <c r="O859" s="142"/>
      <c r="P859" s="143"/>
      <c r="Q859" s="143"/>
      <c r="R859" s="143"/>
      <c r="S859" s="143"/>
      <c r="U859" s="143"/>
      <c r="V859" s="143"/>
      <c r="W859" s="143"/>
      <c r="X859" s="143"/>
      <c r="Y859" s="142" t="s">
        <v>2143</v>
      </c>
      <c r="Z859" s="139" t="s">
        <v>2144</v>
      </c>
      <c r="AA859" s="139"/>
    </row>
    <row r="860" spans="1:27" ht="48">
      <c r="A860" s="145" t="s">
        <v>172</v>
      </c>
      <c r="B860" s="145" t="s">
        <v>173</v>
      </c>
      <c r="C860" s="146" t="s">
        <v>2135</v>
      </c>
      <c r="D860" s="145" t="s">
        <v>2279</v>
      </c>
      <c r="F860" s="147">
        <v>2564139.39</v>
      </c>
      <c r="G860" s="145" t="s">
        <v>2249</v>
      </c>
      <c r="H860" s="147">
        <v>2564139.39</v>
      </c>
      <c r="J860" s="145" t="s">
        <v>2031</v>
      </c>
      <c r="K860" s="145" t="s">
        <v>2032</v>
      </c>
      <c r="L860" s="145" t="s">
        <v>174</v>
      </c>
      <c r="M860" s="148" t="s">
        <v>175</v>
      </c>
      <c r="N860" s="148" t="s">
        <v>1769</v>
      </c>
      <c r="O860" s="148" t="s">
        <v>1804</v>
      </c>
      <c r="P860" s="149">
        <v>1503587</v>
      </c>
      <c r="Q860" s="149">
        <v>423481.39</v>
      </c>
      <c r="R860" s="149"/>
      <c r="S860" s="149">
        <v>1927068.3900000001</v>
      </c>
      <c r="U860" s="149">
        <v>1503587</v>
      </c>
      <c r="V860" s="149">
        <v>423481.39</v>
      </c>
      <c r="W860" s="149"/>
      <c r="X860" s="149">
        <v>1927068.3900000001</v>
      </c>
      <c r="Y860" s="148" t="s">
        <v>2003</v>
      </c>
      <c r="Z860" s="146" t="s">
        <v>2257</v>
      </c>
      <c r="AA860" s="146" t="s">
        <v>2126</v>
      </c>
    </row>
    <row r="861" spans="10:27" ht="36">
      <c r="J861" s="140" t="s">
        <v>176</v>
      </c>
      <c r="K861" s="140" t="s">
        <v>2251</v>
      </c>
      <c r="L861" s="140" t="s">
        <v>177</v>
      </c>
      <c r="M861" s="142" t="s">
        <v>178</v>
      </c>
      <c r="N861" s="142" t="s">
        <v>2191</v>
      </c>
      <c r="O861" s="142" t="s">
        <v>2187</v>
      </c>
      <c r="P861" s="143"/>
      <c r="Q861" s="143">
        <v>637071</v>
      </c>
      <c r="R861" s="143"/>
      <c r="S861" s="143">
        <v>637071</v>
      </c>
      <c r="U861" s="143"/>
      <c r="V861" s="143">
        <v>609179</v>
      </c>
      <c r="W861" s="143"/>
      <c r="X861" s="143">
        <v>609179</v>
      </c>
      <c r="Y861" s="142" t="s">
        <v>1119</v>
      </c>
      <c r="Z861" s="139" t="s">
        <v>2257</v>
      </c>
      <c r="AA861" s="139" t="s">
        <v>2259</v>
      </c>
    </row>
    <row r="862" spans="3:27" ht="48">
      <c r="C862" s="139" t="s">
        <v>2284</v>
      </c>
      <c r="D862" s="140" t="s">
        <v>2364</v>
      </c>
      <c r="F862" s="141">
        <v>3279758.84</v>
      </c>
      <c r="G862" s="140" t="s">
        <v>2249</v>
      </c>
      <c r="H862" s="141">
        <v>3279758.84</v>
      </c>
      <c r="J862" s="140" t="s">
        <v>2031</v>
      </c>
      <c r="K862" s="140" t="s">
        <v>2032</v>
      </c>
      <c r="L862" s="140" t="s">
        <v>179</v>
      </c>
      <c r="M862" s="142" t="s">
        <v>1521</v>
      </c>
      <c r="N862" s="142" t="s">
        <v>1814</v>
      </c>
      <c r="O862" s="142" t="s">
        <v>1969</v>
      </c>
      <c r="P862" s="143">
        <v>1166801</v>
      </c>
      <c r="Q862" s="143">
        <v>754641.8400000001</v>
      </c>
      <c r="R862" s="143"/>
      <c r="S862" s="143">
        <v>1921442.84</v>
      </c>
      <c r="U862" s="143">
        <v>1166801</v>
      </c>
      <c r="V862" s="143">
        <v>754641.8399999999</v>
      </c>
      <c r="W862" s="143"/>
      <c r="X862" s="143">
        <v>1921442.8399999999</v>
      </c>
      <c r="Y862" s="142" t="s">
        <v>2003</v>
      </c>
      <c r="Z862" s="139" t="s">
        <v>2257</v>
      </c>
      <c r="AA862" s="139" t="s">
        <v>2182</v>
      </c>
    </row>
    <row r="863" spans="10:27" ht="36">
      <c r="J863" s="140" t="s">
        <v>176</v>
      </c>
      <c r="K863" s="140" t="s">
        <v>2251</v>
      </c>
      <c r="L863" s="140" t="s">
        <v>180</v>
      </c>
      <c r="M863" s="142" t="s">
        <v>178</v>
      </c>
      <c r="N863" s="142" t="s">
        <v>1814</v>
      </c>
      <c r="O863" s="142" t="s">
        <v>2196</v>
      </c>
      <c r="P863" s="143"/>
      <c r="Q863" s="143">
        <v>1358316</v>
      </c>
      <c r="R863" s="143"/>
      <c r="S863" s="143">
        <v>1358316</v>
      </c>
      <c r="U863" s="143"/>
      <c r="V863" s="143">
        <v>1114970</v>
      </c>
      <c r="W863" s="143"/>
      <c r="X863" s="143">
        <v>1114970</v>
      </c>
      <c r="Y863" s="142" t="s">
        <v>996</v>
      </c>
      <c r="Z863" s="139" t="s">
        <v>2144</v>
      </c>
      <c r="AA863" s="139" t="s">
        <v>2248</v>
      </c>
    </row>
    <row r="864" spans="3:27" ht="48">
      <c r="C864" s="139" t="s">
        <v>2284</v>
      </c>
      <c r="D864" s="140" t="s">
        <v>2365</v>
      </c>
      <c r="F864" s="141">
        <v>3080328.2</v>
      </c>
      <c r="G864" s="140" t="s">
        <v>2249</v>
      </c>
      <c r="H864" s="141">
        <v>3080328.2</v>
      </c>
      <c r="J864" s="140" t="s">
        <v>2031</v>
      </c>
      <c r="K864" s="140" t="s">
        <v>2032</v>
      </c>
      <c r="L864" s="140" t="s">
        <v>181</v>
      </c>
      <c r="M864" s="142" t="s">
        <v>182</v>
      </c>
      <c r="N864" s="142" t="s">
        <v>2035</v>
      </c>
      <c r="O864" s="142" t="s">
        <v>2187</v>
      </c>
      <c r="P864" s="143">
        <v>1885791</v>
      </c>
      <c r="Q864" s="143">
        <v>234538.19999999995</v>
      </c>
      <c r="R864" s="143"/>
      <c r="S864" s="143">
        <v>2120329.2</v>
      </c>
      <c r="U864" s="143">
        <v>1885791</v>
      </c>
      <c r="V864" s="143">
        <v>234538.19999999995</v>
      </c>
      <c r="W864" s="143"/>
      <c r="X864" s="143">
        <v>2120329.2</v>
      </c>
      <c r="Y864" s="142" t="s">
        <v>183</v>
      </c>
      <c r="Z864" s="139" t="s">
        <v>2257</v>
      </c>
      <c r="AA864" s="139" t="s">
        <v>2120</v>
      </c>
    </row>
    <row r="865" spans="10:27" ht="36">
      <c r="J865" s="140" t="s">
        <v>176</v>
      </c>
      <c r="K865" s="140" t="s">
        <v>2251</v>
      </c>
      <c r="L865" s="140" t="s">
        <v>184</v>
      </c>
      <c r="M865" s="142" t="s">
        <v>178</v>
      </c>
      <c r="N865" s="142" t="s">
        <v>2035</v>
      </c>
      <c r="O865" s="142" t="s">
        <v>2196</v>
      </c>
      <c r="P865" s="143"/>
      <c r="Q865" s="143">
        <v>959999</v>
      </c>
      <c r="R865" s="143"/>
      <c r="S865" s="143">
        <v>959999</v>
      </c>
      <c r="U865" s="143"/>
      <c r="V865" s="143">
        <v>521948</v>
      </c>
      <c r="W865" s="143"/>
      <c r="X865" s="143">
        <v>521948</v>
      </c>
      <c r="Y865" s="142" t="s">
        <v>1149</v>
      </c>
      <c r="Z865" s="139" t="s">
        <v>2144</v>
      </c>
      <c r="AA865" s="139" t="s">
        <v>2248</v>
      </c>
    </row>
    <row r="866" spans="3:27" ht="12">
      <c r="C866" s="139" t="s">
        <v>2120</v>
      </c>
      <c r="D866" s="140" t="s">
        <v>2365</v>
      </c>
      <c r="F866" s="141">
        <v>9773633</v>
      </c>
      <c r="G866" s="140" t="s">
        <v>2060</v>
      </c>
      <c r="H866" s="141">
        <v>9773633</v>
      </c>
      <c r="J866" s="140" t="s">
        <v>2207</v>
      </c>
      <c r="K866" s="140" t="s">
        <v>2251</v>
      </c>
      <c r="L866" s="140" t="s">
        <v>185</v>
      </c>
      <c r="M866" s="142" t="s">
        <v>168</v>
      </c>
      <c r="N866" s="142" t="s">
        <v>1925</v>
      </c>
      <c r="O866" s="142" t="s">
        <v>2166</v>
      </c>
      <c r="P866" s="143">
        <v>3438484</v>
      </c>
      <c r="Q866" s="143"/>
      <c r="R866" s="143"/>
      <c r="S866" s="143">
        <v>3438484</v>
      </c>
      <c r="U866" s="143">
        <v>3130889.19</v>
      </c>
      <c r="V866" s="143"/>
      <c r="W866" s="143"/>
      <c r="X866" s="143">
        <v>3130889.19</v>
      </c>
      <c r="Y866" s="142" t="s">
        <v>2297</v>
      </c>
      <c r="Z866" s="139" t="s">
        <v>2257</v>
      </c>
      <c r="AA866" s="139" t="s">
        <v>2120</v>
      </c>
    </row>
    <row r="867" spans="3:27" ht="24">
      <c r="C867" s="139" t="s">
        <v>2126</v>
      </c>
      <c r="D867" s="140" t="s">
        <v>2364</v>
      </c>
      <c r="F867" s="141">
        <v>13182390</v>
      </c>
      <c r="G867" s="140" t="s">
        <v>2127</v>
      </c>
      <c r="H867" s="141">
        <v>43038402</v>
      </c>
      <c r="J867" s="140" t="s">
        <v>186</v>
      </c>
      <c r="K867" s="140" t="s">
        <v>2129</v>
      </c>
      <c r="L867" s="140" t="s">
        <v>187</v>
      </c>
      <c r="M867" s="142" t="s">
        <v>1566</v>
      </c>
      <c r="N867" s="142" t="s">
        <v>1827</v>
      </c>
      <c r="O867" s="142" t="s">
        <v>1828</v>
      </c>
      <c r="P867" s="143">
        <v>13182390</v>
      </c>
      <c r="Q867" s="143"/>
      <c r="R867" s="143"/>
      <c r="S867" s="143">
        <v>13182390</v>
      </c>
      <c r="U867" s="143">
        <v>7769081.46</v>
      </c>
      <c r="V867" s="143"/>
      <c r="W867" s="143"/>
      <c r="X867" s="143">
        <v>7769081.46</v>
      </c>
      <c r="Y867" s="142" t="s">
        <v>2306</v>
      </c>
      <c r="Z867" s="139" t="s">
        <v>2144</v>
      </c>
      <c r="AA867" s="139" t="s">
        <v>1971</v>
      </c>
    </row>
    <row r="868" spans="3:27" ht="36">
      <c r="C868" s="139" t="s">
        <v>2304</v>
      </c>
      <c r="D868" s="140" t="s">
        <v>2368</v>
      </c>
      <c r="F868" s="141">
        <v>790129.0616</v>
      </c>
      <c r="G868" s="140" t="s">
        <v>2127</v>
      </c>
      <c r="H868" s="141">
        <v>1678128.8616</v>
      </c>
      <c r="J868" s="140" t="s">
        <v>176</v>
      </c>
      <c r="K868" s="140" t="s">
        <v>2251</v>
      </c>
      <c r="L868" s="140" t="s">
        <v>188</v>
      </c>
      <c r="M868" s="142" t="s">
        <v>1991</v>
      </c>
      <c r="N868" s="142" t="s">
        <v>1909</v>
      </c>
      <c r="O868" s="142" t="s">
        <v>1910</v>
      </c>
      <c r="P868" s="143">
        <v>790129.0616</v>
      </c>
      <c r="Q868" s="143"/>
      <c r="R868" s="143"/>
      <c r="S868" s="143">
        <v>790129.0616</v>
      </c>
      <c r="U868" s="143">
        <v>411671.75</v>
      </c>
      <c r="V868" s="143"/>
      <c r="W868" s="143"/>
      <c r="X868" s="143">
        <v>411671.75</v>
      </c>
      <c r="Y868" s="142" t="s">
        <v>1314</v>
      </c>
      <c r="Z868" s="139" t="s">
        <v>2144</v>
      </c>
      <c r="AA868" s="139" t="s">
        <v>2248</v>
      </c>
    </row>
    <row r="869" spans="3:27" ht="12">
      <c r="C869" s="139" t="s">
        <v>2258</v>
      </c>
      <c r="D869" s="140" t="s">
        <v>2365</v>
      </c>
      <c r="F869" s="141">
        <v>8015656.7004</v>
      </c>
      <c r="G869" s="140" t="s">
        <v>2142</v>
      </c>
      <c r="H869" s="141">
        <v>17599699.1772</v>
      </c>
      <c r="J869" s="140"/>
      <c r="K869" s="140"/>
      <c r="L869" s="140"/>
      <c r="M869" s="142"/>
      <c r="N869" s="142"/>
      <c r="O869" s="142"/>
      <c r="P869" s="143"/>
      <c r="Q869" s="143"/>
      <c r="R869" s="143"/>
      <c r="S869" s="143"/>
      <c r="U869" s="143"/>
      <c r="V869" s="143"/>
      <c r="W869" s="143"/>
      <c r="X869" s="143"/>
      <c r="Y869" s="142" t="s">
        <v>2143</v>
      </c>
      <c r="Z869" s="139" t="s">
        <v>2144</v>
      </c>
      <c r="AA869" s="139"/>
    </row>
    <row r="870" spans="3:27" ht="12">
      <c r="C870" s="139" t="s">
        <v>2258</v>
      </c>
      <c r="D870" s="140" t="s">
        <v>2279</v>
      </c>
      <c r="F870" s="141">
        <v>7686651.8016</v>
      </c>
      <c r="G870" s="140" t="s">
        <v>2142</v>
      </c>
      <c r="H870" s="141">
        <v>17344268.9604</v>
      </c>
      <c r="J870" s="140"/>
      <c r="K870" s="140"/>
      <c r="L870" s="140"/>
      <c r="M870" s="142"/>
      <c r="N870" s="142"/>
      <c r="O870" s="142"/>
      <c r="P870" s="143"/>
      <c r="Q870" s="143"/>
      <c r="R870" s="143"/>
      <c r="S870" s="143"/>
      <c r="U870" s="143"/>
      <c r="V870" s="143"/>
      <c r="W870" s="143"/>
      <c r="X870" s="143"/>
      <c r="Y870" s="142" t="s">
        <v>2143</v>
      </c>
      <c r="Z870" s="139" t="s">
        <v>2144</v>
      </c>
      <c r="AA870" s="139"/>
    </row>
    <row r="871" spans="1:27" ht="24">
      <c r="A871" s="145" t="s">
        <v>189</v>
      </c>
      <c r="B871" s="145" t="s">
        <v>2211</v>
      </c>
      <c r="C871" s="146" t="s">
        <v>2259</v>
      </c>
      <c r="D871" s="145" t="s">
        <v>2364</v>
      </c>
      <c r="F871" s="147">
        <v>7658187</v>
      </c>
      <c r="G871" s="145" t="s">
        <v>2127</v>
      </c>
      <c r="H871" s="147">
        <v>7658187</v>
      </c>
      <c r="J871" s="145" t="s">
        <v>2031</v>
      </c>
      <c r="K871" s="145" t="s">
        <v>2032</v>
      </c>
      <c r="L871" s="145" t="s">
        <v>190</v>
      </c>
      <c r="M871" s="148" t="s">
        <v>1033</v>
      </c>
      <c r="N871" s="148" t="s">
        <v>1723</v>
      </c>
      <c r="O871" s="148" t="s">
        <v>1816</v>
      </c>
      <c r="P871" s="149">
        <v>7658187</v>
      </c>
      <c r="Q871" s="149"/>
      <c r="R871" s="149"/>
      <c r="S871" s="149">
        <v>7658187</v>
      </c>
      <c r="U871" s="149">
        <v>7423267.69</v>
      </c>
      <c r="V871" s="149"/>
      <c r="W871" s="149"/>
      <c r="X871" s="149">
        <v>7423267.69</v>
      </c>
      <c r="Y871" s="148" t="s">
        <v>2217</v>
      </c>
      <c r="Z871" s="146" t="s">
        <v>2303</v>
      </c>
      <c r="AA871" s="146" t="s">
        <v>2126</v>
      </c>
    </row>
    <row r="872" spans="3:27" ht="24">
      <c r="C872" s="139" t="s">
        <v>2259</v>
      </c>
      <c r="D872" s="140" t="s">
        <v>2279</v>
      </c>
      <c r="F872" s="141">
        <v>4534017</v>
      </c>
      <c r="G872" s="140" t="s">
        <v>2127</v>
      </c>
      <c r="H872" s="141">
        <v>4534017</v>
      </c>
      <c r="J872" s="140" t="s">
        <v>2031</v>
      </c>
      <c r="K872" s="140" t="s">
        <v>2032</v>
      </c>
      <c r="L872" s="140" t="s">
        <v>191</v>
      </c>
      <c r="M872" s="142" t="s">
        <v>192</v>
      </c>
      <c r="N872" s="142" t="s">
        <v>1723</v>
      </c>
      <c r="O872" s="142" t="s">
        <v>1816</v>
      </c>
      <c r="P872" s="143">
        <v>4534017</v>
      </c>
      <c r="Q872" s="143"/>
      <c r="R872" s="143"/>
      <c r="S872" s="143">
        <v>4534017</v>
      </c>
      <c r="U872" s="143">
        <v>4288516.3100000005</v>
      </c>
      <c r="V872" s="143"/>
      <c r="W872" s="143"/>
      <c r="X872" s="143">
        <v>4288516.3100000005</v>
      </c>
      <c r="Y872" s="142" t="s">
        <v>193</v>
      </c>
      <c r="Z872" s="139" t="s">
        <v>2257</v>
      </c>
      <c r="AA872" s="139" t="s">
        <v>2126</v>
      </c>
    </row>
    <row r="873" spans="3:27" ht="24">
      <c r="C873" s="139" t="s">
        <v>2135</v>
      </c>
      <c r="D873" s="140" t="s">
        <v>2365</v>
      </c>
      <c r="F873" s="141">
        <v>12140921</v>
      </c>
      <c r="G873" s="140" t="s">
        <v>2127</v>
      </c>
      <c r="H873" s="141">
        <v>12140921</v>
      </c>
      <c r="J873" s="140" t="s">
        <v>2031</v>
      </c>
      <c r="K873" s="140" t="s">
        <v>2032</v>
      </c>
      <c r="L873" s="140" t="s">
        <v>194</v>
      </c>
      <c r="M873" s="142" t="s">
        <v>1033</v>
      </c>
      <c r="N873" s="142" t="s">
        <v>1723</v>
      </c>
      <c r="O873" s="142" t="s">
        <v>1816</v>
      </c>
      <c r="P873" s="143">
        <v>12140921</v>
      </c>
      <c r="Q873" s="143"/>
      <c r="R873" s="143"/>
      <c r="S873" s="143">
        <v>12140921</v>
      </c>
      <c r="U873" s="143">
        <v>11868992.31</v>
      </c>
      <c r="V873" s="143"/>
      <c r="W873" s="143"/>
      <c r="X873" s="143">
        <v>11868992.31</v>
      </c>
      <c r="Y873" s="142" t="s">
        <v>2217</v>
      </c>
      <c r="Z873" s="139" t="s">
        <v>2257</v>
      </c>
      <c r="AA873" s="139" t="s">
        <v>2126</v>
      </c>
    </row>
    <row r="874" spans="3:27" ht="24">
      <c r="C874" s="139" t="s">
        <v>2120</v>
      </c>
      <c r="D874" s="140" t="s">
        <v>2364</v>
      </c>
      <c r="F874" s="141">
        <v>16828475</v>
      </c>
      <c r="G874" s="140" t="s">
        <v>2060</v>
      </c>
      <c r="H874" s="141">
        <v>16828475</v>
      </c>
      <c r="J874" s="140" t="s">
        <v>1554</v>
      </c>
      <c r="K874" s="140" t="s">
        <v>2032</v>
      </c>
      <c r="L874" s="140" t="s">
        <v>195</v>
      </c>
      <c r="M874" s="142" t="s">
        <v>196</v>
      </c>
      <c r="N874" s="142" t="s">
        <v>1820</v>
      </c>
      <c r="O874" s="142" t="s">
        <v>1229</v>
      </c>
      <c r="P874" s="143">
        <v>16737414</v>
      </c>
      <c r="Q874" s="143">
        <v>91061</v>
      </c>
      <c r="R874" s="143"/>
      <c r="S874" s="143">
        <v>16828475</v>
      </c>
      <c r="U874" s="143">
        <v>16737414</v>
      </c>
      <c r="V874" s="143">
        <v>66025</v>
      </c>
      <c r="W874" s="143"/>
      <c r="X874" s="143">
        <v>16803439</v>
      </c>
      <c r="Y874" s="142" t="s">
        <v>773</v>
      </c>
      <c r="Z874" s="139" t="s">
        <v>2271</v>
      </c>
      <c r="AA874" s="139" t="s">
        <v>2258</v>
      </c>
    </row>
    <row r="875" spans="3:27" ht="24">
      <c r="C875" s="139" t="s">
        <v>2126</v>
      </c>
      <c r="D875" s="140" t="s">
        <v>2365</v>
      </c>
      <c r="F875" s="141">
        <v>12695907</v>
      </c>
      <c r="G875" s="140" t="s">
        <v>2127</v>
      </c>
      <c r="H875" s="141">
        <v>37016595</v>
      </c>
      <c r="J875" s="140" t="s">
        <v>1554</v>
      </c>
      <c r="K875" s="140" t="s">
        <v>2032</v>
      </c>
      <c r="L875" s="140" t="s">
        <v>197</v>
      </c>
      <c r="M875" s="142" t="s">
        <v>2014</v>
      </c>
      <c r="N875" s="142" t="s">
        <v>198</v>
      </c>
      <c r="O875" s="142" t="s">
        <v>2288</v>
      </c>
      <c r="P875" s="143">
        <v>12695907</v>
      </c>
      <c r="Q875" s="143"/>
      <c r="R875" s="143"/>
      <c r="S875" s="143">
        <v>12695907</v>
      </c>
      <c r="U875" s="143">
        <v>12101657</v>
      </c>
      <c r="V875" s="143"/>
      <c r="W875" s="143"/>
      <c r="X875" s="143">
        <v>12101657</v>
      </c>
      <c r="Y875" s="142" t="s">
        <v>973</v>
      </c>
      <c r="Z875" s="139" t="s">
        <v>2271</v>
      </c>
      <c r="AA875" s="139" t="s">
        <v>2284</v>
      </c>
    </row>
    <row r="876" spans="3:27" ht="24">
      <c r="C876" s="139" t="s">
        <v>2126</v>
      </c>
      <c r="D876" s="140" t="s">
        <v>2279</v>
      </c>
      <c r="F876" s="141">
        <v>13465337</v>
      </c>
      <c r="G876" s="140" t="s">
        <v>2060</v>
      </c>
      <c r="H876" s="141">
        <v>13465337</v>
      </c>
      <c r="J876" s="140" t="s">
        <v>1554</v>
      </c>
      <c r="K876" s="140" t="s">
        <v>2032</v>
      </c>
      <c r="L876" s="140" t="s">
        <v>199</v>
      </c>
      <c r="M876" s="142" t="s">
        <v>2014</v>
      </c>
      <c r="N876" s="142" t="s">
        <v>198</v>
      </c>
      <c r="O876" s="142" t="s">
        <v>2288</v>
      </c>
      <c r="P876" s="143">
        <v>6408872</v>
      </c>
      <c r="Q876" s="143"/>
      <c r="R876" s="143"/>
      <c r="S876" s="143">
        <v>6408872</v>
      </c>
      <c r="U876" s="143">
        <v>6387276</v>
      </c>
      <c r="V876" s="143"/>
      <c r="W876" s="143"/>
      <c r="X876" s="143">
        <v>6387276</v>
      </c>
      <c r="Y876" s="142" t="s">
        <v>1611</v>
      </c>
      <c r="Z876" s="139" t="s">
        <v>2271</v>
      </c>
      <c r="AA876" s="139" t="s">
        <v>2292</v>
      </c>
    </row>
    <row r="877" spans="3:27" ht="24">
      <c r="C877" s="139" t="s">
        <v>2304</v>
      </c>
      <c r="D877" s="140" t="s">
        <v>2364</v>
      </c>
      <c r="F877" s="141">
        <v>32809911</v>
      </c>
      <c r="G877" s="140" t="s">
        <v>2127</v>
      </c>
      <c r="H877" s="141">
        <v>90799451</v>
      </c>
      <c r="J877" s="140" t="s">
        <v>200</v>
      </c>
      <c r="K877" s="140" t="s">
        <v>2251</v>
      </c>
      <c r="L877" s="140" t="s">
        <v>201</v>
      </c>
      <c r="M877" s="142" t="s">
        <v>2114</v>
      </c>
      <c r="N877" s="142" t="s">
        <v>1909</v>
      </c>
      <c r="O877" s="142" t="s">
        <v>1878</v>
      </c>
      <c r="P877" s="143">
        <v>18490402</v>
      </c>
      <c r="Q877" s="143">
        <v>14319509</v>
      </c>
      <c r="R877" s="143"/>
      <c r="S877" s="143">
        <v>32809911</v>
      </c>
      <c r="U877" s="143">
        <v>4883500.39</v>
      </c>
      <c r="V877" s="143"/>
      <c r="W877" s="143"/>
      <c r="X877" s="143">
        <v>4883500.39</v>
      </c>
      <c r="Y877" s="142" t="s">
        <v>2105</v>
      </c>
      <c r="Z877" s="139" t="s">
        <v>2144</v>
      </c>
      <c r="AA877" s="139" t="s">
        <v>1904</v>
      </c>
    </row>
    <row r="878" spans="1:27" ht="48">
      <c r="A878" s="145" t="s">
        <v>202</v>
      </c>
      <c r="B878" s="145" t="s">
        <v>2211</v>
      </c>
      <c r="C878" s="146" t="s">
        <v>2120</v>
      </c>
      <c r="D878" s="145" t="s">
        <v>2364</v>
      </c>
      <c r="F878" s="147">
        <v>31419164</v>
      </c>
      <c r="G878" s="145" t="s">
        <v>2060</v>
      </c>
      <c r="H878" s="147">
        <v>31419164</v>
      </c>
      <c r="J878" s="145" t="s">
        <v>203</v>
      </c>
      <c r="K878" s="145" t="s">
        <v>2076</v>
      </c>
      <c r="L878" s="145" t="s">
        <v>204</v>
      </c>
      <c r="M878" s="148" t="s">
        <v>1105</v>
      </c>
      <c r="N878" s="148" t="s">
        <v>1974</v>
      </c>
      <c r="O878" s="148" t="s">
        <v>2104</v>
      </c>
      <c r="P878" s="149">
        <v>19092500</v>
      </c>
      <c r="Q878" s="149">
        <v>12326664</v>
      </c>
      <c r="R878" s="149"/>
      <c r="S878" s="149">
        <v>31419164</v>
      </c>
      <c r="U878" s="149">
        <v>17749111.66</v>
      </c>
      <c r="V878" s="149"/>
      <c r="W878" s="149"/>
      <c r="X878" s="149">
        <v>17749111.66</v>
      </c>
      <c r="Y878" s="148" t="s">
        <v>1706</v>
      </c>
      <c r="Z878" s="146" t="s">
        <v>2257</v>
      </c>
      <c r="AA878" s="146" t="s">
        <v>2120</v>
      </c>
    </row>
    <row r="879" spans="1:27" ht="24">
      <c r="A879" s="145" t="s">
        <v>205</v>
      </c>
      <c r="B879" s="145" t="s">
        <v>2211</v>
      </c>
      <c r="C879" s="146" t="s">
        <v>2248</v>
      </c>
      <c r="D879" s="145" t="s">
        <v>2364</v>
      </c>
      <c r="F879" s="147">
        <v>6770276</v>
      </c>
      <c r="G879" s="145" t="s">
        <v>2060</v>
      </c>
      <c r="H879" s="147">
        <v>6770276</v>
      </c>
      <c r="J879" s="145" t="s">
        <v>206</v>
      </c>
      <c r="K879" s="145" t="s">
        <v>2129</v>
      </c>
      <c r="L879" s="145" t="s">
        <v>207</v>
      </c>
      <c r="M879" s="148" t="s">
        <v>2215</v>
      </c>
      <c r="N879" s="148" t="s">
        <v>2263</v>
      </c>
      <c r="O879" s="148" t="s">
        <v>208</v>
      </c>
      <c r="P879" s="149">
        <v>6770276</v>
      </c>
      <c r="Q879" s="149"/>
      <c r="R879" s="149"/>
      <c r="S879" s="149">
        <v>6770276</v>
      </c>
      <c r="U879" s="149">
        <v>6770276</v>
      </c>
      <c r="V879" s="149"/>
      <c r="W879" s="149"/>
      <c r="X879" s="149">
        <v>6770276</v>
      </c>
      <c r="Y879" s="148" t="s">
        <v>209</v>
      </c>
      <c r="Z879" s="146" t="s">
        <v>2257</v>
      </c>
      <c r="AA879" s="146" t="s">
        <v>2284</v>
      </c>
    </row>
    <row r="880" spans="3:27" ht="36">
      <c r="C880" s="139" t="s">
        <v>2248</v>
      </c>
      <c r="D880" s="140" t="s">
        <v>2364</v>
      </c>
      <c r="F880" s="141">
        <v>1687599</v>
      </c>
      <c r="G880" s="140" t="s">
        <v>2127</v>
      </c>
      <c r="H880" s="141">
        <v>1687599</v>
      </c>
      <c r="J880" s="140" t="s">
        <v>210</v>
      </c>
      <c r="K880" s="140" t="s">
        <v>2076</v>
      </c>
      <c r="L880" s="140" t="s">
        <v>211</v>
      </c>
      <c r="M880" s="142" t="s">
        <v>2215</v>
      </c>
      <c r="N880" s="142" t="s">
        <v>1755</v>
      </c>
      <c r="O880" s="142" t="s">
        <v>212</v>
      </c>
      <c r="P880" s="143">
        <v>1687599</v>
      </c>
      <c r="Q880" s="143"/>
      <c r="R880" s="143"/>
      <c r="S880" s="143">
        <v>1687599</v>
      </c>
      <c r="U880" s="143">
        <v>816305</v>
      </c>
      <c r="V880" s="143"/>
      <c r="W880" s="143"/>
      <c r="X880" s="143">
        <v>816305</v>
      </c>
      <c r="Y880" s="142" t="s">
        <v>212</v>
      </c>
      <c r="Z880" s="139" t="s">
        <v>2144</v>
      </c>
      <c r="AA880" s="139" t="s">
        <v>2259</v>
      </c>
    </row>
    <row r="881" spans="3:27" ht="24">
      <c r="C881" s="139" t="s">
        <v>2248</v>
      </c>
      <c r="D881" s="140" t="s">
        <v>2364</v>
      </c>
      <c r="F881" s="141">
        <v>12948323</v>
      </c>
      <c r="G881" s="140" t="s">
        <v>2060</v>
      </c>
      <c r="H881" s="141">
        <v>12948323</v>
      </c>
      <c r="J881" s="140" t="s">
        <v>206</v>
      </c>
      <c r="K881" s="140" t="s">
        <v>2129</v>
      </c>
      <c r="L881" s="140" t="s">
        <v>213</v>
      </c>
      <c r="M881" s="142" t="s">
        <v>2215</v>
      </c>
      <c r="N881" s="142" t="s">
        <v>2263</v>
      </c>
      <c r="O881" s="142" t="s">
        <v>208</v>
      </c>
      <c r="P881" s="143">
        <v>12948323</v>
      </c>
      <c r="Q881" s="143"/>
      <c r="R881" s="143"/>
      <c r="S881" s="143">
        <v>12948323</v>
      </c>
      <c r="U881" s="143">
        <v>12948323</v>
      </c>
      <c r="V881" s="143"/>
      <c r="W881" s="143"/>
      <c r="X881" s="143">
        <v>12948323</v>
      </c>
      <c r="Y881" s="142" t="s">
        <v>209</v>
      </c>
      <c r="Z881" s="139" t="s">
        <v>2303</v>
      </c>
      <c r="AA881" s="139" t="s">
        <v>2284</v>
      </c>
    </row>
    <row r="882" spans="3:27" ht="36">
      <c r="C882" s="139" t="s">
        <v>2259</v>
      </c>
      <c r="D882" s="140" t="s">
        <v>2365</v>
      </c>
      <c r="F882" s="141">
        <v>20994149</v>
      </c>
      <c r="G882" s="140" t="s">
        <v>2060</v>
      </c>
      <c r="H882" s="141">
        <v>20994149</v>
      </c>
      <c r="J882" s="140" t="s">
        <v>210</v>
      </c>
      <c r="K882" s="140" t="s">
        <v>2076</v>
      </c>
      <c r="L882" s="140" t="s">
        <v>214</v>
      </c>
      <c r="M882" s="142" t="s">
        <v>215</v>
      </c>
      <c r="N882" s="142" t="s">
        <v>1723</v>
      </c>
      <c r="O882" s="142" t="s">
        <v>216</v>
      </c>
      <c r="P882" s="143">
        <v>20994149</v>
      </c>
      <c r="Q882" s="143"/>
      <c r="R882" s="143"/>
      <c r="S882" s="143">
        <v>20994149</v>
      </c>
      <c r="U882" s="143">
        <v>20241784</v>
      </c>
      <c r="V882" s="143"/>
      <c r="W882" s="143"/>
      <c r="X882" s="143">
        <v>20241784</v>
      </c>
      <c r="Y882" s="142" t="s">
        <v>82</v>
      </c>
      <c r="Z882" s="139" t="s">
        <v>2303</v>
      </c>
      <c r="AA882" s="139" t="s">
        <v>2120</v>
      </c>
    </row>
    <row r="883" spans="3:27" ht="36">
      <c r="C883" s="139" t="s">
        <v>2284</v>
      </c>
      <c r="D883" s="140" t="s">
        <v>2365</v>
      </c>
      <c r="F883" s="141">
        <v>74542287</v>
      </c>
      <c r="G883" s="140" t="s">
        <v>2249</v>
      </c>
      <c r="H883" s="141">
        <v>74542287</v>
      </c>
      <c r="J883" s="140" t="s">
        <v>210</v>
      </c>
      <c r="K883" s="140" t="s">
        <v>2076</v>
      </c>
      <c r="L883" s="140" t="s">
        <v>83</v>
      </c>
      <c r="M883" s="142" t="s">
        <v>84</v>
      </c>
      <c r="N883" s="142" t="s">
        <v>2035</v>
      </c>
      <c r="O883" s="142" t="s">
        <v>2166</v>
      </c>
      <c r="P883" s="143">
        <v>20467000</v>
      </c>
      <c r="Q883" s="143">
        <v>23433696</v>
      </c>
      <c r="R883" s="143"/>
      <c r="S883" s="143">
        <v>43900696</v>
      </c>
      <c r="U883" s="143">
        <v>20467000</v>
      </c>
      <c r="V883" s="143">
        <v>18014706.64</v>
      </c>
      <c r="W883" s="143"/>
      <c r="X883" s="143">
        <v>38481706.64</v>
      </c>
      <c r="Y883" s="142" t="s">
        <v>1060</v>
      </c>
      <c r="Z883" s="139" t="s">
        <v>2257</v>
      </c>
      <c r="AA883" s="139" t="s">
        <v>2290</v>
      </c>
    </row>
    <row r="884" spans="10:27" ht="24">
      <c r="J884" s="140" t="s">
        <v>85</v>
      </c>
      <c r="K884" s="140" t="s">
        <v>2076</v>
      </c>
      <c r="L884" s="140" t="s">
        <v>86</v>
      </c>
      <c r="M884" s="142" t="s">
        <v>87</v>
      </c>
      <c r="N884" s="142" t="s">
        <v>2123</v>
      </c>
      <c r="O884" s="142" t="s">
        <v>2166</v>
      </c>
      <c r="P884" s="143"/>
      <c r="Q884" s="143">
        <v>30641591</v>
      </c>
      <c r="R884" s="143"/>
      <c r="S884" s="143">
        <v>30641591</v>
      </c>
      <c r="U884" s="143"/>
      <c r="V884" s="143">
        <v>25670295</v>
      </c>
      <c r="W884" s="143"/>
      <c r="X884" s="143">
        <v>25670295</v>
      </c>
      <c r="Y884" s="142" t="s">
        <v>1260</v>
      </c>
      <c r="Z884" s="139" t="s">
        <v>2271</v>
      </c>
      <c r="AA884" s="139" t="s">
        <v>2292</v>
      </c>
    </row>
    <row r="885" spans="3:27" ht="24">
      <c r="C885" s="139" t="s">
        <v>2292</v>
      </c>
      <c r="D885" s="140" t="s">
        <v>2364</v>
      </c>
      <c r="F885" s="141">
        <v>161179839</v>
      </c>
      <c r="G885" s="140" t="s">
        <v>2249</v>
      </c>
      <c r="H885" s="141">
        <v>161179839</v>
      </c>
      <c r="J885" s="140" t="s">
        <v>88</v>
      </c>
      <c r="K885" s="140" t="s">
        <v>2129</v>
      </c>
      <c r="L885" s="140" t="s">
        <v>89</v>
      </c>
      <c r="M885" s="142" t="s">
        <v>90</v>
      </c>
      <c r="N885" s="142" t="s">
        <v>2058</v>
      </c>
      <c r="O885" s="142" t="s">
        <v>2156</v>
      </c>
      <c r="P885" s="143">
        <v>50603661</v>
      </c>
      <c r="Q885" s="143">
        <v>60076115</v>
      </c>
      <c r="R885" s="143"/>
      <c r="S885" s="143">
        <v>110679776</v>
      </c>
      <c r="U885" s="143">
        <v>50603661</v>
      </c>
      <c r="V885" s="143">
        <v>22095759</v>
      </c>
      <c r="W885" s="143"/>
      <c r="X885" s="143">
        <v>72699420</v>
      </c>
      <c r="Y885" s="142" t="s">
        <v>976</v>
      </c>
      <c r="Z885" s="139" t="s">
        <v>2271</v>
      </c>
      <c r="AA885" s="139" t="s">
        <v>2000</v>
      </c>
    </row>
    <row r="886" spans="10:27" ht="24">
      <c r="J886" s="140" t="s">
        <v>85</v>
      </c>
      <c r="K886" s="140" t="s">
        <v>2076</v>
      </c>
      <c r="L886" s="140" t="s">
        <v>91</v>
      </c>
      <c r="M886" s="142" t="s">
        <v>92</v>
      </c>
      <c r="N886" s="142" t="s">
        <v>2058</v>
      </c>
      <c r="O886" s="142" t="s">
        <v>2140</v>
      </c>
      <c r="P886" s="143">
        <v>6417422</v>
      </c>
      <c r="Q886" s="143">
        <v>17676492</v>
      </c>
      <c r="R886" s="143"/>
      <c r="S886" s="143">
        <v>24093914</v>
      </c>
      <c r="U886" s="143">
        <v>6417422</v>
      </c>
      <c r="V886" s="143">
        <v>6143570</v>
      </c>
      <c r="W886" s="143"/>
      <c r="X886" s="143">
        <v>12560992</v>
      </c>
      <c r="Y886" s="142" t="s">
        <v>1991</v>
      </c>
      <c r="Z886" s="139" t="s">
        <v>2257</v>
      </c>
      <c r="AA886" s="139" t="s">
        <v>2126</v>
      </c>
    </row>
    <row r="887" spans="10:27" ht="24">
      <c r="J887" s="140" t="s">
        <v>93</v>
      </c>
      <c r="K887" s="140" t="s">
        <v>2076</v>
      </c>
      <c r="L887" s="140" t="s">
        <v>94</v>
      </c>
      <c r="M887" s="142" t="s">
        <v>90</v>
      </c>
      <c r="N887" s="142" t="s">
        <v>2058</v>
      </c>
      <c r="O887" s="142" t="s">
        <v>2140</v>
      </c>
      <c r="P887" s="143">
        <v>11599164</v>
      </c>
      <c r="Q887" s="143">
        <v>14806985</v>
      </c>
      <c r="R887" s="143"/>
      <c r="S887" s="143">
        <v>26406149</v>
      </c>
      <c r="U887" s="143">
        <v>11599164</v>
      </c>
      <c r="V887" s="143">
        <v>3779474</v>
      </c>
      <c r="W887" s="143"/>
      <c r="X887" s="143">
        <v>15378638</v>
      </c>
      <c r="Y887" s="142" t="s">
        <v>1260</v>
      </c>
      <c r="Z887" s="139" t="s">
        <v>2266</v>
      </c>
      <c r="AA887" s="139" t="s">
        <v>2258</v>
      </c>
    </row>
    <row r="888" spans="3:27" ht="24">
      <c r="C888" s="139" t="s">
        <v>2292</v>
      </c>
      <c r="D888" s="140" t="s">
        <v>2279</v>
      </c>
      <c r="F888" s="141">
        <v>63740481</v>
      </c>
      <c r="G888" s="140" t="s">
        <v>2268</v>
      </c>
      <c r="H888" s="141">
        <v>63740481</v>
      </c>
      <c r="J888" s="140" t="s">
        <v>95</v>
      </c>
      <c r="K888" s="140" t="s">
        <v>1665</v>
      </c>
      <c r="L888" s="140" t="s">
        <v>96</v>
      </c>
      <c r="M888" s="142" t="s">
        <v>2179</v>
      </c>
      <c r="N888" s="142" t="s">
        <v>2058</v>
      </c>
      <c r="O888" s="142" t="s">
        <v>2264</v>
      </c>
      <c r="P888" s="143">
        <v>23932485</v>
      </c>
      <c r="Q888" s="143"/>
      <c r="R888" s="143"/>
      <c r="S888" s="143">
        <v>23932485</v>
      </c>
      <c r="U888" s="143">
        <v>23932485</v>
      </c>
      <c r="V888" s="143"/>
      <c r="W888" s="143"/>
      <c r="X888" s="143">
        <v>23932485</v>
      </c>
      <c r="Y888" s="142" t="s">
        <v>531</v>
      </c>
      <c r="Z888" s="139" t="s">
        <v>2257</v>
      </c>
      <c r="AA888" s="139" t="s">
        <v>2304</v>
      </c>
    </row>
    <row r="889" spans="10:27" ht="24">
      <c r="J889" s="140" t="s">
        <v>93</v>
      </c>
      <c r="K889" s="140" t="s">
        <v>2076</v>
      </c>
      <c r="L889" s="140" t="s">
        <v>97</v>
      </c>
      <c r="M889" s="142" t="s">
        <v>497</v>
      </c>
      <c r="N889" s="142" t="s">
        <v>2200</v>
      </c>
      <c r="O889" s="142" t="s">
        <v>2192</v>
      </c>
      <c r="P889" s="143">
        <v>1637576</v>
      </c>
      <c r="Q889" s="143">
        <v>38170420</v>
      </c>
      <c r="R889" s="143"/>
      <c r="S889" s="143">
        <v>39807996</v>
      </c>
      <c r="U889" s="143">
        <v>1637576</v>
      </c>
      <c r="V889" s="143">
        <v>10356961.99</v>
      </c>
      <c r="W889" s="143"/>
      <c r="X889" s="143">
        <v>11994537.99</v>
      </c>
      <c r="Y889" s="142" t="s">
        <v>973</v>
      </c>
      <c r="Z889" s="139" t="s">
        <v>2144</v>
      </c>
      <c r="AA889" s="139" t="s">
        <v>1904</v>
      </c>
    </row>
    <row r="890" spans="3:27" ht="24">
      <c r="C890" s="139" t="s">
        <v>2304</v>
      </c>
      <c r="D890" s="140" t="s">
        <v>2364</v>
      </c>
      <c r="F890" s="141">
        <v>55379935</v>
      </c>
      <c r="G890" s="140" t="s">
        <v>2127</v>
      </c>
      <c r="H890" s="141">
        <v>145990316</v>
      </c>
      <c r="J890" s="140" t="s">
        <v>88</v>
      </c>
      <c r="K890" s="140" t="s">
        <v>2129</v>
      </c>
      <c r="L890" s="140" t="s">
        <v>98</v>
      </c>
      <c r="M890" s="142" t="s">
        <v>1560</v>
      </c>
      <c r="N890" s="142" t="s">
        <v>1984</v>
      </c>
      <c r="O890" s="142" t="s">
        <v>2301</v>
      </c>
      <c r="P890" s="143">
        <v>55379935</v>
      </c>
      <c r="Q890" s="143"/>
      <c r="R890" s="143"/>
      <c r="S890" s="143">
        <v>55379935</v>
      </c>
      <c r="U890" s="143">
        <v>20975288</v>
      </c>
      <c r="V890" s="143"/>
      <c r="W890" s="143"/>
      <c r="X890" s="143">
        <v>20975288</v>
      </c>
      <c r="Y890" s="142" t="s">
        <v>2007</v>
      </c>
      <c r="Z890" s="139" t="s">
        <v>2144</v>
      </c>
      <c r="AA890" s="139" t="s">
        <v>2248</v>
      </c>
    </row>
    <row r="891" spans="3:27" ht="24">
      <c r="C891" s="139" t="s">
        <v>2304</v>
      </c>
      <c r="D891" s="140" t="s">
        <v>2365</v>
      </c>
      <c r="F891" s="141">
        <v>284906626</v>
      </c>
      <c r="G891" s="140" t="s">
        <v>2127</v>
      </c>
      <c r="H891" s="141">
        <v>463448407</v>
      </c>
      <c r="J891" s="140" t="s">
        <v>85</v>
      </c>
      <c r="K891" s="140" t="s">
        <v>2076</v>
      </c>
      <c r="L891" s="140" t="s">
        <v>99</v>
      </c>
      <c r="M891" s="142" t="s">
        <v>100</v>
      </c>
      <c r="N891" s="142" t="s">
        <v>637</v>
      </c>
      <c r="O891" s="142" t="s">
        <v>101</v>
      </c>
      <c r="P891" s="143">
        <v>77596646</v>
      </c>
      <c r="Q891" s="143"/>
      <c r="R891" s="143"/>
      <c r="S891" s="143">
        <v>77596646</v>
      </c>
      <c r="U891" s="143">
        <v>48955987.5</v>
      </c>
      <c r="V891" s="143"/>
      <c r="W891" s="143"/>
      <c r="X891" s="143">
        <v>48955987.5</v>
      </c>
      <c r="Y891" s="142" t="s">
        <v>2078</v>
      </c>
      <c r="Z891" s="139" t="s">
        <v>2144</v>
      </c>
      <c r="AA891" s="139" t="s">
        <v>856</v>
      </c>
    </row>
    <row r="892" spans="10:27" ht="36">
      <c r="J892" s="140" t="s">
        <v>210</v>
      </c>
      <c r="K892" s="140" t="s">
        <v>2076</v>
      </c>
      <c r="L892" s="140" t="s">
        <v>102</v>
      </c>
      <c r="M892" s="142" t="s">
        <v>1560</v>
      </c>
      <c r="N892" s="142" t="s">
        <v>1984</v>
      </c>
      <c r="O892" s="142" t="s">
        <v>2301</v>
      </c>
      <c r="P892" s="143">
        <v>105783083</v>
      </c>
      <c r="Q892" s="143"/>
      <c r="R892" s="143"/>
      <c r="S892" s="143">
        <v>105783083</v>
      </c>
      <c r="U892" s="143">
        <v>85920652.46</v>
      </c>
      <c r="V892" s="143"/>
      <c r="W892" s="143"/>
      <c r="X892" s="143">
        <v>85920652.46</v>
      </c>
      <c r="Y892" s="142" t="s">
        <v>2306</v>
      </c>
      <c r="Z892" s="139" t="s">
        <v>2144</v>
      </c>
      <c r="AA892" s="139" t="s">
        <v>103</v>
      </c>
    </row>
    <row r="893" spans="10:27" ht="48">
      <c r="J893" s="140" t="s">
        <v>104</v>
      </c>
      <c r="K893" s="140" t="s">
        <v>2251</v>
      </c>
      <c r="L893" s="140" t="s">
        <v>105</v>
      </c>
      <c r="M893" s="142" t="s">
        <v>1560</v>
      </c>
      <c r="N893" s="142" t="s">
        <v>1984</v>
      </c>
      <c r="O893" s="142" t="s">
        <v>2301</v>
      </c>
      <c r="P893" s="143">
        <v>101526897</v>
      </c>
      <c r="Q893" s="143"/>
      <c r="R893" s="143"/>
      <c r="S893" s="143">
        <v>101526897</v>
      </c>
      <c r="U893" s="143">
        <v>78066739.72</v>
      </c>
      <c r="V893" s="143"/>
      <c r="W893" s="143"/>
      <c r="X893" s="143">
        <v>78066739.72</v>
      </c>
      <c r="Y893" s="142" t="s">
        <v>1794</v>
      </c>
      <c r="Z893" s="139" t="s">
        <v>2144</v>
      </c>
      <c r="AA893" s="139" t="s">
        <v>2084</v>
      </c>
    </row>
    <row r="894" spans="3:27" ht="12">
      <c r="C894" s="139" t="s">
        <v>2258</v>
      </c>
      <c r="D894" s="140" t="s">
        <v>2364</v>
      </c>
      <c r="F894" s="141">
        <v>61980496</v>
      </c>
      <c r="G894" s="140" t="s">
        <v>2142</v>
      </c>
      <c r="H894" s="141">
        <v>341019908</v>
      </c>
      <c r="J894" s="140"/>
      <c r="K894" s="140"/>
      <c r="L894" s="140"/>
      <c r="M894" s="142"/>
      <c r="N894" s="142"/>
      <c r="O894" s="142"/>
      <c r="P894" s="143"/>
      <c r="Q894" s="143"/>
      <c r="R894" s="143"/>
      <c r="S894" s="143"/>
      <c r="U894" s="143"/>
      <c r="V894" s="143"/>
      <c r="W894" s="143"/>
      <c r="X894" s="143"/>
      <c r="Y894" s="142" t="s">
        <v>2143</v>
      </c>
      <c r="Z894" s="139" t="s">
        <v>2144</v>
      </c>
      <c r="AA894" s="139"/>
    </row>
    <row r="895" spans="3:27" ht="12">
      <c r="C895" s="139" t="s">
        <v>2258</v>
      </c>
      <c r="D895" s="140" t="s">
        <v>2279</v>
      </c>
      <c r="F895" s="141">
        <v>30778584</v>
      </c>
      <c r="G895" s="140" t="s">
        <v>2142</v>
      </c>
      <c r="H895" s="141">
        <v>112695829</v>
      </c>
      <c r="J895" s="140"/>
      <c r="K895" s="140"/>
      <c r="L895" s="140"/>
      <c r="M895" s="142"/>
      <c r="N895" s="142"/>
      <c r="O895" s="142"/>
      <c r="P895" s="143"/>
      <c r="Q895" s="143"/>
      <c r="R895" s="143"/>
      <c r="S895" s="143"/>
      <c r="U895" s="143"/>
      <c r="V895" s="143"/>
      <c r="W895" s="143"/>
      <c r="X895" s="143"/>
      <c r="Y895" s="142" t="s">
        <v>2143</v>
      </c>
      <c r="Z895" s="139" t="s">
        <v>2144</v>
      </c>
      <c r="AA895" s="139"/>
    </row>
    <row r="896" spans="1:27" ht="24">
      <c r="A896" s="145" t="s">
        <v>106</v>
      </c>
      <c r="B896" s="145" t="s">
        <v>2247</v>
      </c>
      <c r="C896" s="146" t="s">
        <v>2284</v>
      </c>
      <c r="D896" s="145" t="s">
        <v>2365</v>
      </c>
      <c r="F896" s="147">
        <v>3484859</v>
      </c>
      <c r="G896" s="145" t="s">
        <v>2249</v>
      </c>
      <c r="H896" s="147">
        <v>3484859</v>
      </c>
      <c r="J896" s="145" t="s">
        <v>2031</v>
      </c>
      <c r="K896" s="145" t="s">
        <v>2032</v>
      </c>
      <c r="L896" s="145" t="s">
        <v>107</v>
      </c>
      <c r="M896" s="148" t="s">
        <v>712</v>
      </c>
      <c r="N896" s="148" t="s">
        <v>1815</v>
      </c>
      <c r="O896" s="148" t="s">
        <v>1336</v>
      </c>
      <c r="P896" s="149">
        <v>1941359</v>
      </c>
      <c r="Q896" s="149">
        <v>1543500</v>
      </c>
      <c r="R896" s="149"/>
      <c r="S896" s="149">
        <v>3484859</v>
      </c>
      <c r="U896" s="149">
        <v>1941359</v>
      </c>
      <c r="V896" s="149">
        <v>1082853.44</v>
      </c>
      <c r="W896" s="149"/>
      <c r="X896" s="149">
        <v>3024212.44</v>
      </c>
      <c r="Y896" s="148" t="s">
        <v>108</v>
      </c>
      <c r="Z896" s="146" t="s">
        <v>2271</v>
      </c>
      <c r="AA896" s="146" t="s">
        <v>2153</v>
      </c>
    </row>
    <row r="897" spans="3:27" ht="24">
      <c r="C897" s="139" t="s">
        <v>2292</v>
      </c>
      <c r="D897" s="140" t="s">
        <v>2364</v>
      </c>
      <c r="F897" s="141">
        <v>1370682</v>
      </c>
      <c r="G897" s="140" t="s">
        <v>2249</v>
      </c>
      <c r="H897" s="141">
        <v>1370682</v>
      </c>
      <c r="J897" s="140" t="s">
        <v>2031</v>
      </c>
      <c r="K897" s="140" t="s">
        <v>2032</v>
      </c>
      <c r="L897" s="140" t="s">
        <v>109</v>
      </c>
      <c r="M897" s="142" t="s">
        <v>2255</v>
      </c>
      <c r="N897" s="142" t="s">
        <v>2295</v>
      </c>
      <c r="O897" s="142" t="s">
        <v>2296</v>
      </c>
      <c r="P897" s="143">
        <v>506480</v>
      </c>
      <c r="Q897" s="143">
        <v>864202</v>
      </c>
      <c r="R897" s="143"/>
      <c r="S897" s="143">
        <v>1370682</v>
      </c>
      <c r="U897" s="143">
        <v>506480</v>
      </c>
      <c r="V897" s="143">
        <v>348235.30999999994</v>
      </c>
      <c r="W897" s="143"/>
      <c r="X897" s="143">
        <v>854715.3099999999</v>
      </c>
      <c r="Y897" s="142" t="s">
        <v>2125</v>
      </c>
      <c r="Z897" s="139" t="s">
        <v>2257</v>
      </c>
      <c r="AA897" s="139" t="s">
        <v>2258</v>
      </c>
    </row>
    <row r="898" spans="3:27" ht="24">
      <c r="C898" s="139" t="s">
        <v>2126</v>
      </c>
      <c r="D898" s="140" t="s">
        <v>2365</v>
      </c>
      <c r="F898" s="141">
        <v>4118449</v>
      </c>
      <c r="G898" s="140" t="s">
        <v>2127</v>
      </c>
      <c r="H898" s="141">
        <v>8581979</v>
      </c>
      <c r="J898" s="140" t="s">
        <v>2031</v>
      </c>
      <c r="K898" s="140" t="s">
        <v>2032</v>
      </c>
      <c r="L898" s="140" t="s">
        <v>110</v>
      </c>
      <c r="M898" s="142" t="s">
        <v>111</v>
      </c>
      <c r="N898" s="142" t="s">
        <v>1266</v>
      </c>
      <c r="O898" s="142" t="s">
        <v>1342</v>
      </c>
      <c r="P898" s="143">
        <v>4118449</v>
      </c>
      <c r="Q898" s="143"/>
      <c r="R898" s="143"/>
      <c r="S898" s="143">
        <v>4118449</v>
      </c>
      <c r="U898" s="143">
        <v>1756733</v>
      </c>
      <c r="V898" s="143"/>
      <c r="W898" s="143"/>
      <c r="X898" s="143">
        <v>1756733</v>
      </c>
      <c r="Y898" s="142" t="s">
        <v>641</v>
      </c>
      <c r="Z898" s="139" t="s">
        <v>2144</v>
      </c>
      <c r="AA898" s="139" t="s">
        <v>2248</v>
      </c>
    </row>
    <row r="899" spans="3:27" ht="24">
      <c r="C899" s="139" t="s">
        <v>2304</v>
      </c>
      <c r="D899" s="140" t="s">
        <v>2279</v>
      </c>
      <c r="F899" s="141">
        <v>1015080</v>
      </c>
      <c r="G899" s="140" t="s">
        <v>2127</v>
      </c>
      <c r="H899" s="141">
        <v>2490984</v>
      </c>
      <c r="J899" s="140" t="s">
        <v>2031</v>
      </c>
      <c r="K899" s="140" t="s">
        <v>2032</v>
      </c>
      <c r="L899" s="140" t="s">
        <v>112</v>
      </c>
      <c r="M899" s="142" t="s">
        <v>1797</v>
      </c>
      <c r="N899" s="142" t="s">
        <v>2082</v>
      </c>
      <c r="O899" s="142" t="s">
        <v>2083</v>
      </c>
      <c r="P899" s="143">
        <v>1015080</v>
      </c>
      <c r="Q899" s="143"/>
      <c r="R899" s="143"/>
      <c r="S899" s="143">
        <v>1015080</v>
      </c>
      <c r="U899" s="143">
        <v>431990</v>
      </c>
      <c r="V899" s="143"/>
      <c r="W899" s="143"/>
      <c r="X899" s="143">
        <v>431990</v>
      </c>
      <c r="Y899" s="142" t="s">
        <v>1587</v>
      </c>
      <c r="Z899" s="139" t="s">
        <v>2144</v>
      </c>
      <c r="AA899" s="139" t="s">
        <v>2248</v>
      </c>
    </row>
    <row r="900" spans="1:27" ht="24">
      <c r="A900" s="145" t="s">
        <v>113</v>
      </c>
      <c r="B900" s="145" t="s">
        <v>173</v>
      </c>
      <c r="C900" s="146" t="s">
        <v>2248</v>
      </c>
      <c r="D900" s="145" t="s">
        <v>2364</v>
      </c>
      <c r="F900" s="147">
        <v>11714285</v>
      </c>
      <c r="G900" s="145" t="s">
        <v>2249</v>
      </c>
      <c r="H900" s="147">
        <v>11714285</v>
      </c>
      <c r="J900" s="145" t="s">
        <v>114</v>
      </c>
      <c r="K900" s="145" t="s">
        <v>2129</v>
      </c>
      <c r="L900" s="145" t="s">
        <v>115</v>
      </c>
      <c r="M900" s="148" t="s">
        <v>1176</v>
      </c>
      <c r="N900" s="148" t="s">
        <v>2150</v>
      </c>
      <c r="O900" s="148" t="s">
        <v>2151</v>
      </c>
      <c r="P900" s="149">
        <v>6000000</v>
      </c>
      <c r="Q900" s="149">
        <v>2807959</v>
      </c>
      <c r="R900" s="149"/>
      <c r="S900" s="149">
        <v>8807959</v>
      </c>
      <c r="U900" s="149">
        <v>6000000</v>
      </c>
      <c r="V900" s="149">
        <v>2748914.91</v>
      </c>
      <c r="W900" s="149"/>
      <c r="X900" s="149">
        <v>8748914.91</v>
      </c>
      <c r="Y900" s="148" t="s">
        <v>116</v>
      </c>
      <c r="Z900" s="146" t="s">
        <v>2257</v>
      </c>
      <c r="AA900" s="146" t="s">
        <v>2290</v>
      </c>
    </row>
    <row r="901" spans="10:27" ht="24">
      <c r="J901" s="140" t="s">
        <v>117</v>
      </c>
      <c r="K901" s="140" t="s">
        <v>2076</v>
      </c>
      <c r="L901" s="140" t="s">
        <v>118</v>
      </c>
      <c r="M901" s="142" t="s">
        <v>1470</v>
      </c>
      <c r="N901" s="142" t="s">
        <v>1644</v>
      </c>
      <c r="O901" s="142" t="s">
        <v>2151</v>
      </c>
      <c r="P901" s="143"/>
      <c r="Q901" s="143">
        <v>2906326</v>
      </c>
      <c r="R901" s="143"/>
      <c r="S901" s="143">
        <v>2906326</v>
      </c>
      <c r="U901" s="143"/>
      <c r="V901" s="143">
        <v>2906326</v>
      </c>
      <c r="W901" s="143"/>
      <c r="X901" s="143">
        <v>2906326</v>
      </c>
      <c r="Y901" s="142" t="s">
        <v>377</v>
      </c>
      <c r="Z901" s="139" t="s">
        <v>2282</v>
      </c>
      <c r="AA901" s="139" t="s">
        <v>2120</v>
      </c>
    </row>
    <row r="902" spans="3:27" ht="24">
      <c r="C902" s="139" t="s">
        <v>2248</v>
      </c>
      <c r="D902" s="140" t="s">
        <v>2365</v>
      </c>
      <c r="F902" s="141">
        <v>4285714</v>
      </c>
      <c r="G902" s="140" t="s">
        <v>2060</v>
      </c>
      <c r="H902" s="141">
        <v>4285714</v>
      </c>
      <c r="J902" s="140" t="s">
        <v>119</v>
      </c>
      <c r="K902" s="140" t="s">
        <v>2251</v>
      </c>
      <c r="L902" s="140" t="s">
        <v>120</v>
      </c>
      <c r="M902" s="142" t="s">
        <v>1176</v>
      </c>
      <c r="N902" s="142" t="s">
        <v>2150</v>
      </c>
      <c r="O902" s="142" t="s">
        <v>121</v>
      </c>
      <c r="P902" s="143">
        <v>4285714</v>
      </c>
      <c r="Q902" s="143"/>
      <c r="R902" s="143"/>
      <c r="S902" s="143">
        <v>4285714</v>
      </c>
      <c r="U902" s="143">
        <v>1526770</v>
      </c>
      <c r="V902" s="143"/>
      <c r="W902" s="143"/>
      <c r="X902" s="143">
        <v>1526770</v>
      </c>
      <c r="Y902" s="142" t="s">
        <v>2160</v>
      </c>
      <c r="Z902" s="139" t="s">
        <v>2144</v>
      </c>
      <c r="AA902" s="139" t="s">
        <v>2259</v>
      </c>
    </row>
    <row r="903" spans="3:27" ht="36">
      <c r="C903" s="139" t="s">
        <v>2284</v>
      </c>
      <c r="D903" s="140" t="s">
        <v>2365</v>
      </c>
      <c r="F903" s="141">
        <v>28778260</v>
      </c>
      <c r="G903" s="140" t="s">
        <v>2249</v>
      </c>
      <c r="H903" s="141">
        <v>28778260</v>
      </c>
      <c r="J903" s="140" t="s">
        <v>122</v>
      </c>
      <c r="K903" s="140" t="s">
        <v>2251</v>
      </c>
      <c r="L903" s="140" t="s">
        <v>123</v>
      </c>
      <c r="M903" s="142" t="s">
        <v>1536</v>
      </c>
      <c r="N903" s="142" t="s">
        <v>2287</v>
      </c>
      <c r="O903" s="142" t="s">
        <v>2288</v>
      </c>
      <c r="P903" s="143">
        <v>21450570</v>
      </c>
      <c r="Q903" s="143">
        <v>7327690</v>
      </c>
      <c r="R903" s="143"/>
      <c r="S903" s="143">
        <v>28778260</v>
      </c>
      <c r="U903" s="143">
        <v>21450570</v>
      </c>
      <c r="V903" s="143">
        <v>2723410.6999999993</v>
      </c>
      <c r="W903" s="143"/>
      <c r="X903" s="143">
        <v>24173980.7</v>
      </c>
      <c r="Y903" s="142" t="s">
        <v>2306</v>
      </c>
      <c r="Z903" s="139" t="s">
        <v>2144</v>
      </c>
      <c r="AA903" s="139" t="s">
        <v>421</v>
      </c>
    </row>
    <row r="904" spans="3:27" ht="48">
      <c r="C904" s="139" t="s">
        <v>2120</v>
      </c>
      <c r="D904" s="140" t="s">
        <v>2364</v>
      </c>
      <c r="F904" s="141">
        <v>17049317.753013693</v>
      </c>
      <c r="G904" s="140" t="s">
        <v>2249</v>
      </c>
      <c r="H904" s="141">
        <v>17049317.753013693</v>
      </c>
      <c r="J904" s="140" t="s">
        <v>114</v>
      </c>
      <c r="K904" s="140" t="s">
        <v>2129</v>
      </c>
      <c r="L904" s="140" t="s">
        <v>124</v>
      </c>
      <c r="M904" s="142" t="s">
        <v>2017</v>
      </c>
      <c r="N904" s="142" t="s">
        <v>1820</v>
      </c>
      <c r="O904" s="142" t="s">
        <v>1935</v>
      </c>
      <c r="P904" s="143">
        <v>7221646.1061934605</v>
      </c>
      <c r="Q904" s="143">
        <v>3611855.566820231</v>
      </c>
      <c r="R904" s="143"/>
      <c r="S904" s="143">
        <v>10833501.67301369</v>
      </c>
      <c r="U904" s="143">
        <v>7221646.1061934605</v>
      </c>
      <c r="V904" s="143">
        <v>3458975.4492385406</v>
      </c>
      <c r="W904" s="143"/>
      <c r="X904" s="143">
        <v>10680621.555432001</v>
      </c>
      <c r="Y904" s="142" t="s">
        <v>2066</v>
      </c>
      <c r="Z904" s="139" t="s">
        <v>2257</v>
      </c>
      <c r="AA904" s="139" t="s">
        <v>2304</v>
      </c>
    </row>
    <row r="905" spans="10:27" ht="48">
      <c r="J905" s="140" t="s">
        <v>117</v>
      </c>
      <c r="K905" s="140" t="s">
        <v>2076</v>
      </c>
      <c r="L905" s="140" t="s">
        <v>125</v>
      </c>
      <c r="M905" s="142" t="s">
        <v>2017</v>
      </c>
      <c r="N905" s="142" t="s">
        <v>1820</v>
      </c>
      <c r="O905" s="142" t="s">
        <v>1935</v>
      </c>
      <c r="P905" s="143">
        <v>4398169.049471117</v>
      </c>
      <c r="Q905" s="143">
        <v>1817647.0305288828</v>
      </c>
      <c r="R905" s="143"/>
      <c r="S905" s="143">
        <v>6215816.079999999</v>
      </c>
      <c r="U905" s="143">
        <v>4398169.049471117</v>
      </c>
      <c r="V905" s="143">
        <v>1817647.0305288825</v>
      </c>
      <c r="W905" s="143"/>
      <c r="X905" s="143">
        <v>6215816.079999999</v>
      </c>
      <c r="Y905" s="142" t="s">
        <v>2102</v>
      </c>
      <c r="Z905" s="139" t="s">
        <v>2266</v>
      </c>
      <c r="AA905" s="139" t="s">
        <v>2126</v>
      </c>
    </row>
    <row r="906" spans="3:27" ht="36">
      <c r="C906" s="139" t="s">
        <v>2126</v>
      </c>
      <c r="D906" s="140" t="s">
        <v>2365</v>
      </c>
      <c r="F906" s="141">
        <v>46755703.807312</v>
      </c>
      <c r="G906" s="140" t="s">
        <v>2060</v>
      </c>
      <c r="H906" s="141">
        <v>46755703.807312</v>
      </c>
      <c r="J906" s="140" t="s">
        <v>122</v>
      </c>
      <c r="K906" s="140" t="s">
        <v>2251</v>
      </c>
      <c r="L906" s="140" t="s">
        <v>126</v>
      </c>
      <c r="M906" s="142" t="s">
        <v>127</v>
      </c>
      <c r="N906" s="142" t="s">
        <v>198</v>
      </c>
      <c r="O906" s="142" t="s">
        <v>2288</v>
      </c>
      <c r="P906" s="143">
        <v>27147554.730112</v>
      </c>
      <c r="Q906" s="143"/>
      <c r="R906" s="143"/>
      <c r="S906" s="143">
        <v>27147554.730112</v>
      </c>
      <c r="U906" s="143">
        <v>19139144.650000002</v>
      </c>
      <c r="V906" s="143"/>
      <c r="W906" s="143"/>
      <c r="X906" s="143">
        <v>19139144.650000002</v>
      </c>
      <c r="Y906" s="142" t="s">
        <v>1185</v>
      </c>
      <c r="Z906" s="139" t="s">
        <v>2257</v>
      </c>
      <c r="AA906" s="139" t="s">
        <v>2284</v>
      </c>
    </row>
    <row r="907" spans="3:27" ht="36">
      <c r="C907" s="139" t="s">
        <v>2126</v>
      </c>
      <c r="D907" s="140" t="s">
        <v>2279</v>
      </c>
      <c r="F907" s="141">
        <v>4150120.066</v>
      </c>
      <c r="G907" s="140" t="s">
        <v>2127</v>
      </c>
      <c r="H907" s="141">
        <v>8249778.2388</v>
      </c>
      <c r="J907" s="140" t="s">
        <v>128</v>
      </c>
      <c r="K907" s="140" t="s">
        <v>2251</v>
      </c>
      <c r="L907" s="140" t="s">
        <v>129</v>
      </c>
      <c r="M907" s="142" t="s">
        <v>130</v>
      </c>
      <c r="N907" s="142" t="s">
        <v>1266</v>
      </c>
      <c r="O907" s="142" t="s">
        <v>1342</v>
      </c>
      <c r="P907" s="143">
        <v>4150120.066</v>
      </c>
      <c r="Q907" s="143"/>
      <c r="R907" s="143"/>
      <c r="S907" s="143">
        <v>4150120.066</v>
      </c>
      <c r="U907" s="143">
        <v>3632384.14</v>
      </c>
      <c r="V907" s="143"/>
      <c r="W907" s="143"/>
      <c r="X907" s="143">
        <v>3632384.14</v>
      </c>
      <c r="Y907" s="142" t="s">
        <v>2157</v>
      </c>
      <c r="Z907" s="139" t="s">
        <v>2257</v>
      </c>
      <c r="AA907" s="139" t="s">
        <v>2292</v>
      </c>
    </row>
    <row r="908" spans="3:27" ht="24">
      <c r="C908" s="139" t="s">
        <v>2201</v>
      </c>
      <c r="D908" s="140" t="s">
        <v>2364</v>
      </c>
      <c r="F908" s="141">
        <v>27536997.9576</v>
      </c>
      <c r="G908" s="140" t="s">
        <v>2142</v>
      </c>
      <c r="H908" s="141">
        <v>54689376.618</v>
      </c>
      <c r="J908" s="140" t="s">
        <v>114</v>
      </c>
      <c r="K908" s="140" t="s">
        <v>2129</v>
      </c>
      <c r="L908" s="140" t="s">
        <v>131</v>
      </c>
      <c r="M908" s="142" t="s">
        <v>132</v>
      </c>
      <c r="N908" s="142" t="s">
        <v>2204</v>
      </c>
      <c r="O908" s="142" t="s">
        <v>2124</v>
      </c>
      <c r="P908" s="143">
        <v>20614210.6224</v>
      </c>
      <c r="Q908" s="143"/>
      <c r="R908" s="143"/>
      <c r="S908" s="143">
        <v>20614210.6224</v>
      </c>
      <c r="U908" s="143">
        <v>4665490.4338920005</v>
      </c>
      <c r="V908" s="143"/>
      <c r="W908" s="143"/>
      <c r="X908" s="143">
        <v>4665490.4338920005</v>
      </c>
      <c r="Y908" s="142" t="s">
        <v>2109</v>
      </c>
      <c r="Z908" s="139" t="s">
        <v>2144</v>
      </c>
      <c r="AA908" s="139" t="s">
        <v>2248</v>
      </c>
    </row>
    <row r="909" spans="3:27" ht="24">
      <c r="C909" s="139" t="s">
        <v>2201</v>
      </c>
      <c r="D909" s="140" t="s">
        <v>2364</v>
      </c>
      <c r="F909" s="141">
        <v>13884967.5504</v>
      </c>
      <c r="G909" s="140" t="s">
        <v>2142</v>
      </c>
      <c r="H909" s="141">
        <v>30604413.258</v>
      </c>
      <c r="J909" s="140" t="s">
        <v>117</v>
      </c>
      <c r="K909" s="140" t="s">
        <v>2076</v>
      </c>
      <c r="L909" s="140" t="s">
        <v>133</v>
      </c>
      <c r="M909" s="142" t="s">
        <v>132</v>
      </c>
      <c r="N909" s="142" t="s">
        <v>2103</v>
      </c>
      <c r="O909" s="142" t="s">
        <v>2104</v>
      </c>
      <c r="P909" s="143">
        <v>11123459.8504</v>
      </c>
      <c r="Q909" s="143"/>
      <c r="R909" s="143"/>
      <c r="S909" s="143">
        <v>11123459.8504</v>
      </c>
      <c r="U909" s="143">
        <v>4171573.96</v>
      </c>
      <c r="V909" s="143"/>
      <c r="W909" s="143"/>
      <c r="X909" s="143">
        <v>4171573.96</v>
      </c>
      <c r="Y909" s="142" t="s">
        <v>2203</v>
      </c>
      <c r="Z909" s="139" t="s">
        <v>2144</v>
      </c>
      <c r="AA909" s="139" t="s">
        <v>2248</v>
      </c>
    </row>
    <row r="910" spans="3:27" ht="60">
      <c r="C910" s="139" t="s">
        <v>2201</v>
      </c>
      <c r="D910" s="140" t="s">
        <v>2364</v>
      </c>
      <c r="F910" s="141">
        <v>14965292.5008</v>
      </c>
      <c r="G910" s="140" t="s">
        <v>2142</v>
      </c>
      <c r="H910" s="141">
        <v>37971249.6588</v>
      </c>
      <c r="J910" s="140" t="s">
        <v>134</v>
      </c>
      <c r="K910" s="140" t="s">
        <v>2251</v>
      </c>
      <c r="L910" s="140" t="s">
        <v>135</v>
      </c>
      <c r="M910" s="142" t="s">
        <v>132</v>
      </c>
      <c r="N910" s="142" t="s">
        <v>2103</v>
      </c>
      <c r="O910" s="142" t="s">
        <v>2104</v>
      </c>
      <c r="P910" s="143">
        <v>12218401.4</v>
      </c>
      <c r="Q910" s="143"/>
      <c r="R910" s="143"/>
      <c r="S910" s="143">
        <v>12218401.4</v>
      </c>
      <c r="U910" s="143">
        <v>3836261.78</v>
      </c>
      <c r="V910" s="143"/>
      <c r="W910" s="143"/>
      <c r="X910" s="143">
        <v>3836261.78</v>
      </c>
      <c r="Y910" s="142" t="s">
        <v>2203</v>
      </c>
      <c r="Z910" s="139" t="s">
        <v>2144</v>
      </c>
      <c r="AA910" s="139" t="s">
        <v>2248</v>
      </c>
    </row>
    <row r="911" spans="1:27" ht="24">
      <c r="A911" s="145" t="s">
        <v>136</v>
      </c>
      <c r="B911" s="145" t="s">
        <v>2211</v>
      </c>
      <c r="C911" s="146" t="s">
        <v>2259</v>
      </c>
      <c r="D911" s="145" t="s">
        <v>2279</v>
      </c>
      <c r="F911" s="147">
        <v>5030836.88</v>
      </c>
      <c r="G911" s="145" t="s">
        <v>2249</v>
      </c>
      <c r="H911" s="147">
        <v>5030836.88</v>
      </c>
      <c r="J911" s="145" t="s">
        <v>137</v>
      </c>
      <c r="K911" s="145" t="s">
        <v>2076</v>
      </c>
      <c r="L911" s="145" t="s">
        <v>138</v>
      </c>
      <c r="M911" s="148" t="s">
        <v>139</v>
      </c>
      <c r="N911" s="148" t="s">
        <v>2263</v>
      </c>
      <c r="O911" s="148" t="s">
        <v>2264</v>
      </c>
      <c r="P911" s="149">
        <v>2569103</v>
      </c>
      <c r="Q911" s="149">
        <v>2461733.88</v>
      </c>
      <c r="R911" s="149"/>
      <c r="S911" s="149">
        <v>5030836.88</v>
      </c>
      <c r="U911" s="149">
        <v>2569103</v>
      </c>
      <c r="V911" s="149">
        <v>2461733.88</v>
      </c>
      <c r="W911" s="149"/>
      <c r="X911" s="149">
        <v>5030836.880000001</v>
      </c>
      <c r="Y911" s="148" t="s">
        <v>1172</v>
      </c>
      <c r="Z911" s="146" t="s">
        <v>2282</v>
      </c>
      <c r="AA911" s="146" t="s">
        <v>2267</v>
      </c>
    </row>
    <row r="912" spans="3:27" ht="24">
      <c r="C912" s="139" t="s">
        <v>2284</v>
      </c>
      <c r="D912" s="140" t="s">
        <v>2364</v>
      </c>
      <c r="F912" s="141">
        <v>17820803</v>
      </c>
      <c r="G912" s="140" t="s">
        <v>2249</v>
      </c>
      <c r="H912" s="141">
        <v>17820803</v>
      </c>
      <c r="J912" s="140" t="s">
        <v>140</v>
      </c>
      <c r="K912" s="140" t="s">
        <v>2129</v>
      </c>
      <c r="L912" s="140" t="s">
        <v>141</v>
      </c>
      <c r="M912" s="142" t="s">
        <v>142</v>
      </c>
      <c r="N912" s="142" t="s">
        <v>2164</v>
      </c>
      <c r="O912" s="142" t="s">
        <v>2288</v>
      </c>
      <c r="P912" s="143">
        <v>8574255</v>
      </c>
      <c r="Q912" s="143">
        <v>9246548</v>
      </c>
      <c r="R912" s="143"/>
      <c r="S912" s="143">
        <v>17820803</v>
      </c>
      <c r="U912" s="143">
        <v>8574255</v>
      </c>
      <c r="V912" s="143">
        <v>7250397.740000002</v>
      </c>
      <c r="W912" s="143"/>
      <c r="X912" s="143">
        <v>15824652.740000002</v>
      </c>
      <c r="Y912" s="142" t="s">
        <v>2059</v>
      </c>
      <c r="Z912" s="139" t="s">
        <v>2257</v>
      </c>
      <c r="AA912" s="139" t="s">
        <v>2283</v>
      </c>
    </row>
    <row r="913" spans="3:27" ht="24">
      <c r="C913" s="139" t="s">
        <v>2284</v>
      </c>
      <c r="D913" s="140" t="s">
        <v>2365</v>
      </c>
      <c r="F913" s="141">
        <v>8886123</v>
      </c>
      <c r="G913" s="140" t="s">
        <v>2127</v>
      </c>
      <c r="H913" s="141">
        <v>14855611</v>
      </c>
      <c r="J913" s="140" t="s">
        <v>137</v>
      </c>
      <c r="K913" s="140" t="s">
        <v>2076</v>
      </c>
      <c r="L913" s="140" t="s">
        <v>143</v>
      </c>
      <c r="M913" s="142" t="s">
        <v>144</v>
      </c>
      <c r="N913" s="142" t="s">
        <v>928</v>
      </c>
      <c r="O913" s="142" t="s">
        <v>1124</v>
      </c>
      <c r="P913" s="143">
        <v>8886123</v>
      </c>
      <c r="Q913" s="143"/>
      <c r="R913" s="143"/>
      <c r="S913" s="143">
        <v>8886123</v>
      </c>
      <c r="U913" s="143">
        <v>6956097</v>
      </c>
      <c r="V913" s="143"/>
      <c r="W913" s="143"/>
      <c r="X913" s="143">
        <v>6956097</v>
      </c>
      <c r="Y913" s="142" t="s">
        <v>705</v>
      </c>
      <c r="Z913" s="139" t="s">
        <v>2303</v>
      </c>
      <c r="AA913" s="139" t="s">
        <v>2135</v>
      </c>
    </row>
    <row r="914" spans="3:27" ht="24">
      <c r="C914" s="139" t="s">
        <v>2120</v>
      </c>
      <c r="D914" s="140" t="s">
        <v>2364</v>
      </c>
      <c r="F914" s="141">
        <v>24130104</v>
      </c>
      <c r="G914" s="140" t="s">
        <v>2060</v>
      </c>
      <c r="H914" s="141">
        <v>24130104</v>
      </c>
      <c r="J914" s="140" t="s">
        <v>140</v>
      </c>
      <c r="K914" s="140" t="s">
        <v>2129</v>
      </c>
      <c r="L914" s="140" t="s">
        <v>145</v>
      </c>
      <c r="M914" s="142" t="s">
        <v>1074</v>
      </c>
      <c r="N914" s="142" t="s">
        <v>876</v>
      </c>
      <c r="O914" s="142" t="s">
        <v>2288</v>
      </c>
      <c r="P914" s="143">
        <v>9935440</v>
      </c>
      <c r="Q914" s="143"/>
      <c r="R914" s="143"/>
      <c r="S914" s="143">
        <v>9935440</v>
      </c>
      <c r="U914" s="143">
        <v>9674318.79</v>
      </c>
      <c r="V914" s="143"/>
      <c r="W914" s="143"/>
      <c r="X914" s="143">
        <v>9674318.79</v>
      </c>
      <c r="Y914" s="142" t="s">
        <v>1717</v>
      </c>
      <c r="Z914" s="139" t="s">
        <v>2257</v>
      </c>
      <c r="AA914" s="139" t="s">
        <v>2120</v>
      </c>
    </row>
    <row r="915" spans="3:27" ht="12">
      <c r="C915" s="139" t="s">
        <v>2126</v>
      </c>
      <c r="D915" s="140" t="s">
        <v>2365</v>
      </c>
      <c r="F915" s="141">
        <v>22648692</v>
      </c>
      <c r="G915" s="140" t="s">
        <v>2060</v>
      </c>
      <c r="H915" s="141">
        <v>22648692</v>
      </c>
      <c r="J915" s="140" t="s">
        <v>146</v>
      </c>
      <c r="K915" s="140" t="s">
        <v>2251</v>
      </c>
      <c r="L915" s="140" t="s">
        <v>147</v>
      </c>
      <c r="M915" s="142" t="s">
        <v>483</v>
      </c>
      <c r="N915" s="142" t="s">
        <v>1273</v>
      </c>
      <c r="O915" s="142" t="s">
        <v>2221</v>
      </c>
      <c r="P915" s="143">
        <v>10011250</v>
      </c>
      <c r="Q915" s="143"/>
      <c r="R915" s="143"/>
      <c r="S915" s="143">
        <v>10011250</v>
      </c>
      <c r="U915" s="143">
        <v>8434492.2</v>
      </c>
      <c r="V915" s="143"/>
      <c r="W915" s="143"/>
      <c r="X915" s="143">
        <v>8434492.2</v>
      </c>
      <c r="Y915" s="142" t="s">
        <v>2109</v>
      </c>
      <c r="Z915" s="139" t="s">
        <v>2257</v>
      </c>
      <c r="AA915" s="139" t="s">
        <v>2135</v>
      </c>
    </row>
    <row r="916" spans="3:27" ht="12">
      <c r="C916" s="139" t="s">
        <v>2126</v>
      </c>
      <c r="D916" s="140" t="s">
        <v>2279</v>
      </c>
      <c r="F916" s="141">
        <v>4336448</v>
      </c>
      <c r="G916" s="140" t="s">
        <v>2127</v>
      </c>
      <c r="H916" s="141">
        <v>10516235</v>
      </c>
      <c r="J916" s="140" t="s">
        <v>146</v>
      </c>
      <c r="K916" s="140" t="s">
        <v>2251</v>
      </c>
      <c r="L916" s="140" t="s">
        <v>54</v>
      </c>
      <c r="M916" s="142" t="s">
        <v>55</v>
      </c>
      <c r="N916" s="142" t="s">
        <v>1266</v>
      </c>
      <c r="O916" s="142" t="s">
        <v>1342</v>
      </c>
      <c r="P916" s="143">
        <v>4336448</v>
      </c>
      <c r="Q916" s="143"/>
      <c r="R916" s="143"/>
      <c r="S916" s="143">
        <v>4336448</v>
      </c>
      <c r="U916" s="143">
        <v>3035758.31</v>
      </c>
      <c r="V916" s="143"/>
      <c r="W916" s="143"/>
      <c r="X916" s="143">
        <v>3035758.31</v>
      </c>
      <c r="Y916" s="142" t="s">
        <v>1119</v>
      </c>
      <c r="Z916" s="139" t="s">
        <v>2257</v>
      </c>
      <c r="AA916" s="139" t="s">
        <v>2284</v>
      </c>
    </row>
    <row r="917" spans="3:27" ht="12">
      <c r="C917" s="139" t="s">
        <v>2258</v>
      </c>
      <c r="D917" s="140" t="s">
        <v>2364</v>
      </c>
      <c r="F917" s="141">
        <v>31580714</v>
      </c>
      <c r="G917" s="140" t="s">
        <v>2142</v>
      </c>
      <c r="H917" s="141">
        <v>86542954</v>
      </c>
      <c r="J917" s="140"/>
      <c r="K917" s="140"/>
      <c r="L917" s="140"/>
      <c r="M917" s="142"/>
      <c r="N917" s="142"/>
      <c r="O917" s="142"/>
      <c r="P917" s="143"/>
      <c r="Q917" s="143"/>
      <c r="R917" s="143"/>
      <c r="S917" s="143"/>
      <c r="U917" s="143"/>
      <c r="V917" s="143"/>
      <c r="W917" s="143"/>
      <c r="X917" s="143"/>
      <c r="Y917" s="142" t="s">
        <v>2143</v>
      </c>
      <c r="Z917" s="139" t="s">
        <v>2144</v>
      </c>
      <c r="AA917" s="139"/>
    </row>
    <row r="918" spans="1:27" ht="24">
      <c r="A918" s="145" t="s">
        <v>56</v>
      </c>
      <c r="B918" s="145" t="s">
        <v>2211</v>
      </c>
      <c r="C918" s="146" t="s">
        <v>2259</v>
      </c>
      <c r="D918" s="145" t="s">
        <v>2364</v>
      </c>
      <c r="F918" s="147">
        <v>15455477</v>
      </c>
      <c r="G918" s="145" t="s">
        <v>2060</v>
      </c>
      <c r="H918" s="147">
        <v>15455477</v>
      </c>
      <c r="J918" s="145" t="s">
        <v>2031</v>
      </c>
      <c r="K918" s="145" t="s">
        <v>2032</v>
      </c>
      <c r="L918" s="145" t="s">
        <v>57</v>
      </c>
      <c r="M918" s="148" t="s">
        <v>58</v>
      </c>
      <c r="N918" s="148" t="s">
        <v>1957</v>
      </c>
      <c r="O918" s="148" t="s">
        <v>2180</v>
      </c>
      <c r="P918" s="149">
        <v>14185638</v>
      </c>
      <c r="Q918" s="149"/>
      <c r="R918" s="149"/>
      <c r="S918" s="149">
        <v>14185638</v>
      </c>
      <c r="U918" s="149">
        <v>14088307.879999999</v>
      </c>
      <c r="V918" s="149"/>
      <c r="W918" s="149"/>
      <c r="X918" s="149">
        <v>14088307.879999999</v>
      </c>
      <c r="Y918" s="148" t="s">
        <v>1701</v>
      </c>
      <c r="Z918" s="146" t="s">
        <v>2271</v>
      </c>
      <c r="AA918" s="146" t="s">
        <v>2304</v>
      </c>
    </row>
    <row r="919" spans="3:27" ht="24">
      <c r="C919" s="139" t="s">
        <v>2135</v>
      </c>
      <c r="D919" s="140" t="s">
        <v>2365</v>
      </c>
      <c r="F919" s="141">
        <v>5885906</v>
      </c>
      <c r="G919" s="140" t="s">
        <v>2249</v>
      </c>
      <c r="H919" s="141">
        <v>5885906</v>
      </c>
      <c r="J919" s="140" t="s">
        <v>2031</v>
      </c>
      <c r="K919" s="140" t="s">
        <v>2032</v>
      </c>
      <c r="L919" s="140" t="s">
        <v>59</v>
      </c>
      <c r="M919" s="142" t="s">
        <v>1493</v>
      </c>
      <c r="N919" s="142" t="s">
        <v>1228</v>
      </c>
      <c r="O919" s="142" t="s">
        <v>1779</v>
      </c>
      <c r="P919" s="143">
        <v>3479336</v>
      </c>
      <c r="Q919" s="143">
        <v>2406570</v>
      </c>
      <c r="R919" s="143"/>
      <c r="S919" s="143">
        <v>5885906</v>
      </c>
      <c r="U919" s="143">
        <v>3479336</v>
      </c>
      <c r="V919" s="143">
        <v>2377499.46</v>
      </c>
      <c r="W919" s="143"/>
      <c r="X919" s="143">
        <v>5856835.46</v>
      </c>
      <c r="Y919" s="142" t="s">
        <v>1152</v>
      </c>
      <c r="Z919" s="139" t="s">
        <v>2257</v>
      </c>
      <c r="AA919" s="139" t="s">
        <v>2304</v>
      </c>
    </row>
    <row r="920" spans="3:27" ht="24">
      <c r="C920" s="139" t="s">
        <v>2135</v>
      </c>
      <c r="D920" s="140" t="s">
        <v>2279</v>
      </c>
      <c r="F920" s="141">
        <v>1801888</v>
      </c>
      <c r="G920" s="140" t="s">
        <v>2249</v>
      </c>
      <c r="H920" s="141">
        <v>1801888</v>
      </c>
      <c r="J920" s="140" t="s">
        <v>2031</v>
      </c>
      <c r="K920" s="140" t="s">
        <v>2032</v>
      </c>
      <c r="L920" s="140" t="s">
        <v>60</v>
      </c>
      <c r="M920" s="142" t="s">
        <v>1493</v>
      </c>
      <c r="N920" s="142" t="s">
        <v>1228</v>
      </c>
      <c r="O920" s="142" t="s">
        <v>1124</v>
      </c>
      <c r="P920" s="143">
        <v>1752982</v>
      </c>
      <c r="Q920" s="143">
        <v>48906</v>
      </c>
      <c r="R920" s="143"/>
      <c r="S920" s="143">
        <v>1801888</v>
      </c>
      <c r="U920" s="143">
        <v>1752982</v>
      </c>
      <c r="V920" s="143">
        <v>48906</v>
      </c>
      <c r="W920" s="143"/>
      <c r="X920" s="143">
        <v>1801888.19</v>
      </c>
      <c r="Y920" s="142" t="s">
        <v>1125</v>
      </c>
      <c r="Z920" s="139" t="s">
        <v>2303</v>
      </c>
      <c r="AA920" s="139" t="s">
        <v>2292</v>
      </c>
    </row>
    <row r="921" spans="3:27" ht="24">
      <c r="C921" s="139" t="s">
        <v>2284</v>
      </c>
      <c r="D921" s="140" t="s">
        <v>2364</v>
      </c>
      <c r="F921" s="141">
        <v>30559938</v>
      </c>
      <c r="G921" s="140" t="s">
        <v>2249</v>
      </c>
      <c r="H921" s="141">
        <v>30559938</v>
      </c>
      <c r="J921" s="140" t="s">
        <v>1800</v>
      </c>
      <c r="K921" s="140" t="s">
        <v>2076</v>
      </c>
      <c r="L921" s="140" t="s">
        <v>61</v>
      </c>
      <c r="M921" s="142" t="s">
        <v>62</v>
      </c>
      <c r="N921" s="142" t="s">
        <v>2053</v>
      </c>
      <c r="O921" s="142" t="s">
        <v>2177</v>
      </c>
      <c r="P921" s="143">
        <v>11517643</v>
      </c>
      <c r="Q921" s="143">
        <v>19042295</v>
      </c>
      <c r="R921" s="143"/>
      <c r="S921" s="143">
        <v>30559938</v>
      </c>
      <c r="U921" s="143">
        <v>11517643</v>
      </c>
      <c r="V921" s="143">
        <v>16581048.869999997</v>
      </c>
      <c r="W921" s="143"/>
      <c r="X921" s="143">
        <v>28098691.869999997</v>
      </c>
      <c r="Y921" s="142" t="s">
        <v>1560</v>
      </c>
      <c r="Z921" s="139" t="s">
        <v>2271</v>
      </c>
      <c r="AA921" s="139" t="s">
        <v>2000</v>
      </c>
    </row>
    <row r="922" spans="3:27" ht="24">
      <c r="C922" s="139" t="s">
        <v>2284</v>
      </c>
      <c r="D922" s="140" t="s">
        <v>2365</v>
      </c>
      <c r="F922" s="141">
        <v>10694981</v>
      </c>
      <c r="G922" s="140" t="s">
        <v>2249</v>
      </c>
      <c r="H922" s="141">
        <v>10694981</v>
      </c>
      <c r="J922" s="140" t="s">
        <v>2031</v>
      </c>
      <c r="K922" s="140" t="s">
        <v>2032</v>
      </c>
      <c r="L922" s="140" t="s">
        <v>63</v>
      </c>
      <c r="M922" s="142" t="s">
        <v>64</v>
      </c>
      <c r="N922" s="142" t="s">
        <v>1241</v>
      </c>
      <c r="O922" s="142" t="s">
        <v>2196</v>
      </c>
      <c r="P922" s="143">
        <v>6066034</v>
      </c>
      <c r="Q922" s="143">
        <v>4628947</v>
      </c>
      <c r="R922" s="143"/>
      <c r="S922" s="143">
        <v>10694981</v>
      </c>
      <c r="U922" s="143">
        <v>6066034</v>
      </c>
      <c r="V922" s="143">
        <v>4601050.98</v>
      </c>
      <c r="W922" s="143"/>
      <c r="X922" s="143">
        <v>10667084.98</v>
      </c>
      <c r="Y922" s="142" t="s">
        <v>1848</v>
      </c>
      <c r="Z922" s="139" t="s">
        <v>2257</v>
      </c>
      <c r="AA922" s="139" t="s">
        <v>2258</v>
      </c>
    </row>
    <row r="923" spans="3:27" ht="24">
      <c r="C923" s="139" t="s">
        <v>2120</v>
      </c>
      <c r="D923" s="140" t="s">
        <v>2365</v>
      </c>
      <c r="F923" s="141">
        <v>9121258.01240036</v>
      </c>
      <c r="G923" s="140" t="s">
        <v>2249</v>
      </c>
      <c r="H923" s="141">
        <v>9121258.01240036</v>
      </c>
      <c r="J923" s="140" t="s">
        <v>2031</v>
      </c>
      <c r="K923" s="140" t="s">
        <v>2032</v>
      </c>
      <c r="L923" s="140" t="s">
        <v>65</v>
      </c>
      <c r="M923" s="142" t="s">
        <v>2122</v>
      </c>
      <c r="N923" s="142" t="s">
        <v>2123</v>
      </c>
      <c r="O923" s="142" t="s">
        <v>1828</v>
      </c>
      <c r="P923" s="143">
        <v>7896589.959999999</v>
      </c>
      <c r="Q923" s="143">
        <v>1224668.052400362</v>
      </c>
      <c r="R923" s="143"/>
      <c r="S923" s="143">
        <v>9121258.01240036</v>
      </c>
      <c r="U923" s="143">
        <v>7896589.959999999</v>
      </c>
      <c r="V923" s="143"/>
      <c r="W923" s="143"/>
      <c r="X923" s="143">
        <v>7896589.959999999</v>
      </c>
      <c r="Y923" s="142" t="s">
        <v>1025</v>
      </c>
      <c r="Z923" s="139" t="s">
        <v>2271</v>
      </c>
      <c r="AA923" s="139" t="s">
        <v>2126</v>
      </c>
    </row>
    <row r="924" spans="3:27" ht="24">
      <c r="C924" s="139" t="s">
        <v>2120</v>
      </c>
      <c r="D924" s="140" t="s">
        <v>2279</v>
      </c>
      <c r="F924" s="141">
        <v>4586484.9876466235</v>
      </c>
      <c r="G924" s="140" t="s">
        <v>2060</v>
      </c>
      <c r="H924" s="141">
        <v>4586484.9876466235</v>
      </c>
      <c r="J924" s="140" t="s">
        <v>2031</v>
      </c>
      <c r="K924" s="140" t="s">
        <v>2032</v>
      </c>
      <c r="L924" s="140" t="s">
        <v>66</v>
      </c>
      <c r="M924" s="142" t="s">
        <v>2122</v>
      </c>
      <c r="N924" s="142" t="s">
        <v>2123</v>
      </c>
      <c r="O924" s="142" t="s">
        <v>2124</v>
      </c>
      <c r="P924" s="143">
        <v>3446140.624668</v>
      </c>
      <c r="Q924" s="143">
        <v>1140344.3629786235</v>
      </c>
      <c r="R924" s="143"/>
      <c r="S924" s="143">
        <v>4586484.9876466235</v>
      </c>
      <c r="U924" s="143">
        <v>3446140.624668</v>
      </c>
      <c r="V924" s="143">
        <v>83967.28029600019</v>
      </c>
      <c r="W924" s="143"/>
      <c r="X924" s="143">
        <v>3530107.904964</v>
      </c>
      <c r="Y924" s="142" t="s">
        <v>1682</v>
      </c>
      <c r="Z924" s="139" t="s">
        <v>2257</v>
      </c>
      <c r="AA924" s="139" t="s">
        <v>2304</v>
      </c>
    </row>
    <row r="925" spans="3:27" ht="24">
      <c r="C925" s="139" t="s">
        <v>2304</v>
      </c>
      <c r="D925" s="140" t="s">
        <v>2364</v>
      </c>
      <c r="F925" s="141">
        <v>36876654.659932</v>
      </c>
      <c r="G925" s="140" t="s">
        <v>2127</v>
      </c>
      <c r="H925" s="141">
        <v>93955917.739132</v>
      </c>
      <c r="J925" s="140" t="s">
        <v>67</v>
      </c>
      <c r="K925" s="140" t="s">
        <v>2251</v>
      </c>
      <c r="L925" s="140" t="s">
        <v>68</v>
      </c>
      <c r="M925" s="142" t="s">
        <v>531</v>
      </c>
      <c r="N925" s="142" t="s">
        <v>2082</v>
      </c>
      <c r="O925" s="142" t="s">
        <v>2083</v>
      </c>
      <c r="P925" s="143">
        <v>27064816.175132003</v>
      </c>
      <c r="Q925" s="143"/>
      <c r="R925" s="143"/>
      <c r="S925" s="143">
        <v>27064816.175132003</v>
      </c>
      <c r="U925" s="143">
        <v>7716729.199999999</v>
      </c>
      <c r="V925" s="143"/>
      <c r="W925" s="143"/>
      <c r="X925" s="143">
        <v>7716729.199999999</v>
      </c>
      <c r="Y925" s="142" t="s">
        <v>930</v>
      </c>
      <c r="Z925" s="139" t="s">
        <v>2144</v>
      </c>
      <c r="AA925" s="139" t="s">
        <v>2088</v>
      </c>
    </row>
    <row r="926" spans="10:27" ht="24">
      <c r="J926" s="140" t="s">
        <v>1800</v>
      </c>
      <c r="K926" s="140" t="s">
        <v>2076</v>
      </c>
      <c r="L926" s="140" t="s">
        <v>69</v>
      </c>
      <c r="M926" s="142" t="s">
        <v>70</v>
      </c>
      <c r="N926" s="142" t="s">
        <v>2082</v>
      </c>
      <c r="O926" s="142" t="s">
        <v>2083</v>
      </c>
      <c r="P926" s="143">
        <v>9811838.4848</v>
      </c>
      <c r="Q926" s="143"/>
      <c r="R926" s="143"/>
      <c r="S926" s="143">
        <v>9811838.4848</v>
      </c>
      <c r="U926" s="143">
        <v>2883854.42</v>
      </c>
      <c r="V926" s="143"/>
      <c r="W926" s="143"/>
      <c r="X926" s="143">
        <v>2883854.42</v>
      </c>
      <c r="Y926" s="142" t="s">
        <v>1639</v>
      </c>
      <c r="Z926" s="139" t="s">
        <v>2144</v>
      </c>
      <c r="AA926" s="139" t="s">
        <v>2248</v>
      </c>
    </row>
    <row r="927" spans="3:27" ht="12">
      <c r="C927" s="139" t="s">
        <v>2258</v>
      </c>
      <c r="D927" s="140" t="s">
        <v>2365</v>
      </c>
      <c r="F927" s="141">
        <v>53622810.4788</v>
      </c>
      <c r="G927" s="140" t="s">
        <v>2142</v>
      </c>
      <c r="H927" s="141">
        <v>91430604.4692</v>
      </c>
      <c r="J927" s="140"/>
      <c r="K927" s="140"/>
      <c r="L927" s="140"/>
      <c r="M927" s="142"/>
      <c r="N927" s="142"/>
      <c r="O927" s="142"/>
      <c r="P927" s="143"/>
      <c r="Q927" s="143"/>
      <c r="R927" s="143"/>
      <c r="S927" s="143"/>
      <c r="U927" s="143"/>
      <c r="V927" s="143"/>
      <c r="W927" s="143"/>
      <c r="X927" s="143"/>
      <c r="Y927" s="142" t="s">
        <v>2143</v>
      </c>
      <c r="Z927" s="139" t="s">
        <v>2144</v>
      </c>
      <c r="AA927" s="139"/>
    </row>
    <row r="928" spans="1:27" ht="12.75">
      <c r="A928" s="150" t="s">
        <v>1852</v>
      </c>
      <c r="B928" s="150"/>
      <c r="C928" s="150"/>
      <c r="D928" s="150"/>
      <c r="E928" s="150"/>
      <c r="F928" s="151">
        <v>3164712514.763078</v>
      </c>
      <c r="G928" s="150"/>
      <c r="H928" s="151">
        <v>5016831700.285879</v>
      </c>
      <c r="J928" s="150"/>
      <c r="K928" s="150"/>
      <c r="L928" s="150"/>
      <c r="M928" s="150"/>
      <c r="N928" s="150"/>
      <c r="O928" s="150"/>
      <c r="P928" s="152">
        <v>1708171237.6086967</v>
      </c>
      <c r="Q928" s="152">
        <v>726763817.6945577</v>
      </c>
      <c r="R928" s="152">
        <v>97542679.590544</v>
      </c>
      <c r="S928" s="152">
        <v>2532477734.8937974</v>
      </c>
      <c r="U928" s="152">
        <v>1220561911.0401409</v>
      </c>
      <c r="V928" s="152">
        <v>438293169.8469475</v>
      </c>
      <c r="W928" s="152">
        <v>33609865.12</v>
      </c>
      <c r="X928" s="152">
        <v>1692464946.197089</v>
      </c>
      <c r="Y928" s="150"/>
      <c r="Z928" s="150"/>
      <c r="AA928" s="150"/>
    </row>
    <row r="930" spans="1:27" ht="12.75">
      <c r="A930" s="156" t="s">
        <v>71</v>
      </c>
      <c r="B930" s="156"/>
      <c r="C930" s="156"/>
      <c r="D930" s="156"/>
      <c r="E930" s="156"/>
      <c r="F930" s="157">
        <v>19375426229.335342</v>
      </c>
      <c r="G930" s="156"/>
      <c r="H930" s="157">
        <v>31150698743.695103</v>
      </c>
      <c r="J930" s="156"/>
      <c r="K930" s="156"/>
      <c r="L930" s="156"/>
      <c r="M930" s="156"/>
      <c r="N930" s="156"/>
      <c r="O930" s="156"/>
      <c r="P930" s="158">
        <v>8739698032.717344</v>
      </c>
      <c r="Q930" s="158">
        <v>5744501607.669591</v>
      </c>
      <c r="R930" s="158">
        <v>1374863917.678004</v>
      </c>
      <c r="S930" s="158">
        <v>15859063558.064938</v>
      </c>
      <c r="T930" s="156"/>
      <c r="U930" s="158">
        <v>6752176357.572284</v>
      </c>
      <c r="V930" s="158">
        <v>4266415014.900148</v>
      </c>
      <c r="W930" s="158">
        <v>399233585.52000004</v>
      </c>
      <c r="X930" s="158">
        <v>11417824958.182436</v>
      </c>
      <c r="Y930" s="156"/>
      <c r="Z930" s="156"/>
      <c r="AA930" s="156"/>
    </row>
    <row r="933" ht="12">
      <c r="A933" s="123" t="s">
        <v>2318</v>
      </c>
    </row>
    <row r="934" ht="12">
      <c r="A934" s="124" t="s">
        <v>72</v>
      </c>
    </row>
    <row r="935" ht="12">
      <c r="A935" s="125" t="s">
        <v>73</v>
      </c>
    </row>
    <row r="936" ht="12">
      <c r="A936" s="124" t="s">
        <v>2317</v>
      </c>
    </row>
    <row r="937" ht="12">
      <c r="A937" s="125" t="s">
        <v>2315</v>
      </c>
    </row>
    <row r="938" ht="12">
      <c r="A938" s="124" t="s">
        <v>2316</v>
      </c>
    </row>
    <row r="939" ht="12">
      <c r="A939" s="124" t="s">
        <v>2143</v>
      </c>
    </row>
    <row r="940" ht="12">
      <c r="A940" s="159" t="s">
        <v>74</v>
      </c>
    </row>
    <row r="941" ht="12">
      <c r="A941" s="160" t="s">
        <v>75</v>
      </c>
    </row>
    <row r="942" ht="12">
      <c r="A942" s="161" t="s">
        <v>76</v>
      </c>
    </row>
    <row r="943" ht="12">
      <c r="A943" s="161" t="s">
        <v>77</v>
      </c>
    </row>
    <row r="944" ht="12">
      <c r="A944" s="161" t="s">
        <v>78</v>
      </c>
    </row>
    <row r="945" ht="12">
      <c r="A945" s="162" t="s">
        <v>79</v>
      </c>
    </row>
    <row r="946" ht="12">
      <c r="A946" s="162" t="s">
        <v>80</v>
      </c>
    </row>
    <row r="947" ht="12">
      <c r="A947" s="162" t="s">
        <v>81</v>
      </c>
    </row>
    <row r="948" ht="12">
      <c r="A948" s="162" t="s">
        <v>37</v>
      </c>
    </row>
    <row r="949" ht="12">
      <c r="A949" s="162" t="s">
        <v>38</v>
      </c>
    </row>
    <row r="950" ht="12">
      <c r="A950" s="161" t="s">
        <v>39</v>
      </c>
    </row>
    <row r="951" ht="12">
      <c r="A951" s="161" t="s">
        <v>40</v>
      </c>
    </row>
    <row r="952" ht="12">
      <c r="A952" s="161" t="s">
        <v>41</v>
      </c>
    </row>
    <row r="953" ht="12">
      <c r="A953" s="162" t="s">
        <v>42</v>
      </c>
    </row>
    <row r="954" ht="12">
      <c r="A954" s="161" t="s">
        <v>2143</v>
      </c>
    </row>
    <row r="955" ht="12">
      <c r="A955" s="160" t="s">
        <v>43</v>
      </c>
    </row>
    <row r="956" ht="12">
      <c r="A956" s="161" t="s">
        <v>44</v>
      </c>
    </row>
    <row r="957" ht="12">
      <c r="A957" s="163" t="s">
        <v>45</v>
      </c>
    </row>
    <row r="958" ht="12">
      <c r="A958" t="s">
        <v>46</v>
      </c>
    </row>
    <row r="959" ht="12">
      <c r="A959" s="164" t="s">
        <v>47</v>
      </c>
    </row>
    <row r="960" ht="12">
      <c r="A960" s="165" t="s">
        <v>48</v>
      </c>
    </row>
    <row r="961" ht="12">
      <c r="A961" s="166" t="s">
        <v>49</v>
      </c>
    </row>
    <row r="962" ht="12">
      <c r="A962" t="s">
        <v>50</v>
      </c>
    </row>
    <row r="963" ht="12">
      <c r="A963" t="s">
        <v>46</v>
      </c>
    </row>
    <row r="964" ht="12">
      <c r="A964" s="160" t="s">
        <v>51</v>
      </c>
    </row>
    <row r="965" ht="12">
      <c r="A965" s="163" t="s">
        <v>52</v>
      </c>
    </row>
    <row r="966" ht="12">
      <c r="A966" s="163" t="s">
        <v>53</v>
      </c>
    </row>
    <row r="967" ht="12">
      <c r="A967" s="163" t="s">
        <v>2</v>
      </c>
    </row>
    <row r="968" ht="12">
      <c r="A968" s="163" t="s">
        <v>3</v>
      </c>
    </row>
    <row r="969" ht="12">
      <c r="A969" s="163" t="s">
        <v>4</v>
      </c>
    </row>
    <row r="970" ht="12">
      <c r="A970" s="163" t="s">
        <v>5</v>
      </c>
    </row>
    <row r="971" ht="12">
      <c r="A971" s="163" t="s">
        <v>6</v>
      </c>
    </row>
    <row r="972" ht="12">
      <c r="A972" s="163" t="s">
        <v>7</v>
      </c>
    </row>
    <row r="973" ht="12">
      <c r="A973" s="163" t="s">
        <v>8</v>
      </c>
    </row>
    <row r="974" ht="12">
      <c r="A974" s="167" t="s">
        <v>9</v>
      </c>
    </row>
    <row r="975" ht="12">
      <c r="A975" s="163" t="s">
        <v>46</v>
      </c>
    </row>
    <row r="976" ht="12">
      <c r="A976" t="s">
        <v>10</v>
      </c>
    </row>
    <row r="977" ht="12">
      <c r="A977" s="165" t="s">
        <v>11</v>
      </c>
    </row>
    <row r="978" ht="12">
      <c r="A978" s="165" t="s">
        <v>12</v>
      </c>
    </row>
    <row r="979" ht="12">
      <c r="A979" s="165" t="s">
        <v>13</v>
      </c>
    </row>
    <row r="980" ht="12">
      <c r="A980" s="168" t="s">
        <v>46</v>
      </c>
    </row>
    <row r="981" ht="12">
      <c r="A981" s="169" t="s">
        <v>14</v>
      </c>
    </row>
    <row r="982" ht="12">
      <c r="A982" t="s">
        <v>46</v>
      </c>
    </row>
    <row r="983" ht="12">
      <c r="A983" t="s">
        <v>15</v>
      </c>
    </row>
    <row r="984" ht="12">
      <c r="A984" s="168" t="s">
        <v>16</v>
      </c>
    </row>
    <row r="985" ht="12">
      <c r="A985" s="168" t="s">
        <v>17</v>
      </c>
    </row>
    <row r="986" ht="12">
      <c r="A986" s="168" t="s">
        <v>18</v>
      </c>
    </row>
    <row r="987" ht="12">
      <c r="A987" s="168" t="s">
        <v>19</v>
      </c>
    </row>
    <row r="988" ht="12">
      <c r="A988" s="168" t="s">
        <v>20</v>
      </c>
    </row>
    <row r="989" ht="12">
      <c r="A989" s="168" t="s">
        <v>21</v>
      </c>
    </row>
    <row r="990" ht="12">
      <c r="A990" s="168" t="s">
        <v>22</v>
      </c>
    </row>
    <row r="991" ht="12">
      <c r="A991" s="168" t="s">
        <v>2143</v>
      </c>
    </row>
    <row r="992" ht="12">
      <c r="A992" s="123" t="s">
        <v>2357</v>
      </c>
    </row>
    <row r="993" ht="12">
      <c r="A993" s="165" t="s">
        <v>2358</v>
      </c>
    </row>
    <row r="994" ht="12">
      <c r="A994" s="170" t="s">
        <v>2359</v>
      </c>
    </row>
    <row r="995" ht="12">
      <c r="A995" s="170" t="s">
        <v>2360</v>
      </c>
    </row>
    <row r="996" ht="12">
      <c r="A996" s="170" t="s">
        <v>2361</v>
      </c>
    </row>
    <row r="997" ht="12">
      <c r="A997" s="163" t="s">
        <v>2362</v>
      </c>
    </row>
    <row r="998" ht="12">
      <c r="A998" s="171" t="s">
        <v>2374</v>
      </c>
    </row>
    <row r="999" ht="12">
      <c r="A999" s="171" t="s">
        <v>2375</v>
      </c>
    </row>
    <row r="1000" ht="12">
      <c r="A1000" s="171" t="s">
        <v>2309</v>
      </c>
    </row>
    <row r="1001" ht="12">
      <c r="A1001" s="171" t="s">
        <v>2310</v>
      </c>
    </row>
    <row r="1002" ht="12">
      <c r="A1002" s="171" t="s">
        <v>46</v>
      </c>
    </row>
    <row r="1003" ht="12">
      <c r="A1003" t="s">
        <v>46</v>
      </c>
    </row>
    <row r="1004" spans="1:3" ht="12">
      <c r="A1004" s="6" t="s">
        <v>33</v>
      </c>
      <c r="C1004" s="172" t="s">
        <v>2221</v>
      </c>
    </row>
  </sheetData>
  <sheetProtection/>
  <mergeCells count="20">
    <mergeCell ref="L4:L5"/>
    <mergeCell ref="M4:M5"/>
    <mergeCell ref="H4:H5"/>
    <mergeCell ref="F4:G5"/>
    <mergeCell ref="J4:J5"/>
    <mergeCell ref="A4:A5"/>
    <mergeCell ref="B4:B5"/>
    <mergeCell ref="C4:C5"/>
    <mergeCell ref="E4:E5"/>
    <mergeCell ref="D4:D5"/>
    <mergeCell ref="A1:AA2"/>
    <mergeCell ref="A3:H3"/>
    <mergeCell ref="J3:S3"/>
    <mergeCell ref="U3:AA3"/>
    <mergeCell ref="Y4:AA4"/>
    <mergeCell ref="O4:O5"/>
    <mergeCell ref="N4:N5"/>
    <mergeCell ref="U4:X4"/>
    <mergeCell ref="P4:S4"/>
    <mergeCell ref="K4:K5"/>
  </mergeCells>
  <printOptions/>
  <pageMargins left="0.17" right="0.17" top="0.46" bottom="0.35" header="0.36" footer="0.28"/>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Global Fund to Fight AIDS,Tuberculosis &amp; Malaria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EGodfrey</dc:creator>
  <cp:keywords/>
  <dc:description/>
  <cp:lastModifiedBy>Natalie Stone</cp:lastModifiedBy>
  <cp:lastPrinted>2008-11-09T18:03:13Z</cp:lastPrinted>
  <dcterms:created xsi:type="dcterms:W3CDTF">2003-05-12T12:05:42Z</dcterms:created>
  <dcterms:modified xsi:type="dcterms:W3CDTF">2010-08-27T15:20:46Z</dcterms:modified>
  <cp:category/>
  <cp:version/>
  <cp:contentType/>
  <cp:contentStatus/>
</cp:coreProperties>
</file>