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0740" windowHeight="129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<sst xmlns="http://schemas.openxmlformats.org/spreadsheetml/2006/main" count="40" uniqueCount="30">
  <si>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Intervention</t>
  </si>
  <si>
    <t>Estimated % of total spending</t>
  </si>
  <si>
    <t>Description</t>
  </si>
  <si>
    <t>HIV</t>
  </si>
  <si>
    <t>TB</t>
  </si>
  <si>
    <t>Malaria</t>
  </si>
  <si>
    <t>Health systems strengthening</t>
  </si>
  <si>
    <t>TB/HIV collaborative activities</t>
  </si>
  <si>
    <t>Prevention</t>
  </si>
  <si>
    <t>Malaria</t>
  </si>
  <si>
    <t>ALLOCATION OF CUMULATIVE EXPENDITURE BY SERVICE DELIVERY AREA FOR THREE DISEASES (THROUGH 2008 EXPENDITURE REPORTING CYCLE)</t>
  </si>
  <si>
    <t>Estimated total spending</t>
  </si>
  <si>
    <t>% of spending on disease</t>
  </si>
  <si>
    <t>% of total spending</t>
  </si>
  <si>
    <t>HIV/AIDS treatment</t>
  </si>
  <si>
    <t>HIV/AIDS prevention</t>
  </si>
  <si>
    <t>Malaria treatment</t>
  </si>
  <si>
    <t>Malaria prevention</t>
  </si>
  <si>
    <t>TB treatment</t>
  </si>
  <si>
    <t>Source: GFATM, "Innovation and Impact: Results and Progress on International Targets (2010)," Pg 25.</t>
  </si>
  <si>
    <t>Source: GFATM, "Innovation and Impact: Results and Progress on International Targets (2010)," Pg 20.</t>
  </si>
  <si>
    <t>TABLE 2.6 APPROVED FUNDING AND DISBURSEMENT BY ROUND AND DISEASE (AS OF DECEMBER 2009)</t>
  </si>
  <si>
    <t>HIV/AIDS care and support</t>
  </si>
  <si>
    <t>Supportive environment</t>
  </si>
  <si>
    <t>Treatment</t>
  </si>
  <si>
    <t>Prevention</t>
  </si>
  <si>
    <t>Care and support</t>
  </si>
  <si>
    <t>Health systems strengthening</t>
  </si>
  <si>
    <t>Supportive environment</t>
  </si>
  <si>
    <t>TB/HIV collaboration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</si>
</sst>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"/>
    <numFmt numFmtId="171" formatCode="General"/>
    <numFmt numFmtId="172" formatCode="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1">
      <selection activeCell="A39" sqref="A39"/>
    </sheetView>
  </sheetViews>
  <sheetFormatPr defaultColWidth="11.00390625" defaultRowHeight="12.75"/>
  <cols>
    <col min="2" max="2" width="12.75390625" style="0" bestFit="1" customWidth="1"/>
    <col min="4" max="4" width="13.875" style="0" customWidth="1"/>
  </cols>
  <sheetData>
    <row r="1" ht="12.75">
      <c r="A1" s="5" t="s">
        <v>20</v>
      </c>
    </row>
    <row r="3" ht="12.75">
      <c r="A3" t="s">
        <v>21</v>
      </c>
    </row>
    <row r="5" spans="1:2" ht="12.75">
      <c r="A5" t="s">
        <v>3</v>
      </c>
      <c r="B5" s="1">
        <v>5727000000</v>
      </c>
    </row>
    <row r="6" spans="1:2" ht="12.75">
      <c r="A6" t="s">
        <v>4</v>
      </c>
      <c r="B6" s="1">
        <v>1451000000</v>
      </c>
    </row>
    <row r="7" spans="1:2" ht="12.75">
      <c r="A7" t="s">
        <v>5</v>
      </c>
      <c r="B7" s="1">
        <v>2791000000</v>
      </c>
    </row>
    <row r="8" ht="12.75">
      <c r="B8" s="1"/>
    </row>
    <row r="9" ht="12.75">
      <c r="B9" s="1"/>
    </row>
    <row r="10" ht="12.75">
      <c r="A10" s="5" t="s">
        <v>19</v>
      </c>
    </row>
    <row r="11" ht="12.75">
      <c r="A11" s="5"/>
    </row>
    <row r="12" ht="12.75">
      <c r="A12" t="s">
        <v>10</v>
      </c>
    </row>
    <row r="13" spans="3:5" ht="12.75">
      <c r="C13" t="s">
        <v>12</v>
      </c>
      <c r="D13" t="s">
        <v>11</v>
      </c>
      <c r="E13" t="s">
        <v>13</v>
      </c>
    </row>
    <row r="14" spans="1:5" ht="12.75">
      <c r="A14" s="6" t="s">
        <v>3</v>
      </c>
      <c r="B14" s="7" t="s">
        <v>26</v>
      </c>
      <c r="C14" s="2">
        <v>0.1</v>
      </c>
      <c r="D14" s="1">
        <f aca="true" t="shared" si="0" ref="D14:D19">C14*B$5</f>
        <v>572700000</v>
      </c>
      <c r="E14" s="3">
        <f>D14/SUM(B$5:B$7)</f>
        <v>0.05744808907613602</v>
      </c>
    </row>
    <row r="15" spans="1:5" ht="12.75">
      <c r="A15" s="6"/>
      <c r="B15" s="7" t="s">
        <v>28</v>
      </c>
      <c r="C15" s="2">
        <v>0.16</v>
      </c>
      <c r="D15" s="1">
        <f t="shared" si="0"/>
        <v>916320000</v>
      </c>
      <c r="E15" s="3">
        <f aca="true" t="shared" si="1" ref="E15:E28">D15/SUM(B$5:B$7)</f>
        <v>0.09191694252181763</v>
      </c>
    </row>
    <row r="16" spans="1:5" ht="12.75">
      <c r="A16" s="6"/>
      <c r="B16" s="7" t="s">
        <v>27</v>
      </c>
      <c r="C16" s="2">
        <v>0.16</v>
      </c>
      <c r="D16" s="1">
        <f t="shared" si="0"/>
        <v>916320000</v>
      </c>
      <c r="E16" s="3">
        <f t="shared" si="1"/>
        <v>0.09191694252181763</v>
      </c>
    </row>
    <row r="17" spans="1:5" ht="12.75">
      <c r="A17" s="6"/>
      <c r="B17" t="s">
        <v>7</v>
      </c>
      <c r="C17" s="2">
        <v>0.01</v>
      </c>
      <c r="D17" s="1">
        <f t="shared" si="0"/>
        <v>57270000</v>
      </c>
      <c r="E17" s="3">
        <f t="shared" si="1"/>
        <v>0.005744808907613602</v>
      </c>
    </row>
    <row r="18" spans="1:5" ht="12.75">
      <c r="A18" s="6"/>
      <c r="B18" s="7" t="s">
        <v>24</v>
      </c>
      <c r="C18" s="2">
        <v>0.27</v>
      </c>
      <c r="D18" s="1">
        <f t="shared" si="0"/>
        <v>1546290000</v>
      </c>
      <c r="E18" s="3">
        <f t="shared" si="1"/>
        <v>0.15510984050556725</v>
      </c>
    </row>
    <row r="19" spans="1:5" ht="12.75">
      <c r="A19" s="6"/>
      <c r="B19" s="7" t="s">
        <v>25</v>
      </c>
      <c r="C19" s="2">
        <v>0.3</v>
      </c>
      <c r="D19" s="1">
        <f t="shared" si="0"/>
        <v>1718100000</v>
      </c>
      <c r="E19" s="3">
        <f t="shared" si="1"/>
        <v>0.17234426722840807</v>
      </c>
    </row>
    <row r="20" spans="1:5" ht="12.75">
      <c r="A20" s="6" t="s">
        <v>4</v>
      </c>
      <c r="B20" s="7" t="s">
        <v>28</v>
      </c>
      <c r="C20" s="2">
        <v>0.26</v>
      </c>
      <c r="D20" s="1">
        <f>C20*B$6</f>
        <v>377260000</v>
      </c>
      <c r="E20" s="3">
        <f t="shared" si="1"/>
        <v>0.037843314274250174</v>
      </c>
    </row>
    <row r="21" spans="1:5" ht="12.75">
      <c r="A21" s="6"/>
      <c r="B21" s="7" t="s">
        <v>27</v>
      </c>
      <c r="C21" s="2">
        <v>0.15</v>
      </c>
      <c r="D21" s="1">
        <f>C21*B$6</f>
        <v>217650000</v>
      </c>
      <c r="E21" s="3">
        <f t="shared" si="1"/>
        <v>0.02183268131206741</v>
      </c>
    </row>
    <row r="22" spans="1:5" ht="12.75">
      <c r="A22" s="6"/>
      <c r="B22" t="s">
        <v>7</v>
      </c>
      <c r="C22" s="2">
        <v>0.05</v>
      </c>
      <c r="D22" s="1">
        <f>C22*B$6</f>
        <v>72550000</v>
      </c>
      <c r="E22" s="3">
        <f t="shared" si="1"/>
        <v>0.007277560437355803</v>
      </c>
    </row>
    <row r="23" spans="1:5" ht="12.75">
      <c r="A23" s="6"/>
      <c r="B23" s="7" t="s">
        <v>24</v>
      </c>
      <c r="C23" s="2">
        <v>0.53</v>
      </c>
      <c r="D23" s="1">
        <f>C23*B$6</f>
        <v>769030000</v>
      </c>
      <c r="E23" s="3">
        <f t="shared" si="1"/>
        <v>0.07714214063597151</v>
      </c>
    </row>
    <row r="24" spans="1:5" ht="12.75">
      <c r="A24" s="6"/>
      <c r="B24" t="s">
        <v>8</v>
      </c>
      <c r="C24" s="2">
        <v>0.01</v>
      </c>
      <c r="D24" s="1">
        <f>C24*B$6</f>
        <v>14510000</v>
      </c>
      <c r="E24" s="3">
        <f t="shared" si="1"/>
        <v>0.0014555120874711607</v>
      </c>
    </row>
    <row r="25" spans="1:5" ht="12.75">
      <c r="A25" s="6" t="s">
        <v>9</v>
      </c>
      <c r="B25" s="7" t="s">
        <v>28</v>
      </c>
      <c r="C25" s="2">
        <v>0.13</v>
      </c>
      <c r="D25" s="1">
        <f>C25*B$7</f>
        <v>362830000</v>
      </c>
      <c r="E25" s="3">
        <f t="shared" si="1"/>
        <v>0.03639582706389809</v>
      </c>
    </row>
    <row r="26" spans="1:5" ht="12.75">
      <c r="A26" s="6"/>
      <c r="B26" s="7" t="s">
        <v>27</v>
      </c>
      <c r="C26" s="2">
        <v>0.14</v>
      </c>
      <c r="D26" s="1">
        <f>C26*B$7</f>
        <v>390740000.00000006</v>
      </c>
      <c r="E26" s="3">
        <f t="shared" si="1"/>
        <v>0.03919550606881333</v>
      </c>
    </row>
    <row r="27" spans="1:5" ht="12.75">
      <c r="A27" s="6"/>
      <c r="B27" s="7" t="s">
        <v>24</v>
      </c>
      <c r="C27" s="2">
        <v>0.31</v>
      </c>
      <c r="D27" s="1">
        <f>C27*B$7</f>
        <v>865210000</v>
      </c>
      <c r="E27" s="3">
        <f t="shared" si="1"/>
        <v>0.08679004915237236</v>
      </c>
    </row>
    <row r="28" spans="1:5" ht="12.75">
      <c r="A28" s="6"/>
      <c r="B28" s="7" t="s">
        <v>25</v>
      </c>
      <c r="C28" s="2">
        <v>0.42</v>
      </c>
      <c r="D28" s="1">
        <f>C28*B$7</f>
        <v>1172220000</v>
      </c>
      <c r="E28" s="3">
        <f t="shared" si="1"/>
        <v>0.11758651820643996</v>
      </c>
    </row>
    <row r="30" spans="1:3" ht="12.75">
      <c r="A30" s="4" t="s">
        <v>0</v>
      </c>
      <c r="B30" t="s">
        <v>1</v>
      </c>
      <c r="C30" t="s">
        <v>2</v>
      </c>
    </row>
    <row r="31" spans="1:2" ht="12.75">
      <c r="A31" s="4" t="s">
        <v>14</v>
      </c>
      <c r="B31" s="3">
        <f>E18</f>
        <v>0.15510984050556725</v>
      </c>
    </row>
    <row r="32" spans="1:2" ht="12.75">
      <c r="A32" t="s">
        <v>15</v>
      </c>
      <c r="B32" s="3">
        <f>E19</f>
        <v>0.17234426722840807</v>
      </c>
    </row>
    <row r="33" spans="1:2" ht="12.75">
      <c r="A33" t="s">
        <v>22</v>
      </c>
      <c r="B33" s="3">
        <f>E14</f>
        <v>0.05744808907613602</v>
      </c>
    </row>
    <row r="34" spans="1:2" ht="12.75">
      <c r="A34" t="s">
        <v>16</v>
      </c>
      <c r="B34" s="3">
        <f>E27</f>
        <v>0.08679004915237236</v>
      </c>
    </row>
    <row r="35" spans="1:2" ht="12.75">
      <c r="A35" t="s">
        <v>17</v>
      </c>
      <c r="B35" s="3">
        <f>E28</f>
        <v>0.11758651820643996</v>
      </c>
    </row>
    <row r="36" spans="1:2" ht="12.75">
      <c r="A36" t="s">
        <v>18</v>
      </c>
      <c r="B36" s="3">
        <f>E23</f>
        <v>0.07714214063597151</v>
      </c>
    </row>
    <row r="37" spans="1:2" ht="12.75">
      <c r="A37" t="s">
        <v>29</v>
      </c>
      <c r="B37" s="3">
        <f>(D17+D22)/SUM(B5:B7)</f>
        <v>0.013022369344969404</v>
      </c>
    </row>
    <row r="38" spans="1:2" ht="12.75">
      <c r="A38" t="s">
        <v>6</v>
      </c>
      <c r="B38" s="3">
        <f>(D16+D21+D26)/SUM(B5:B7)</f>
        <v>0.15294512990269837</v>
      </c>
    </row>
    <row r="39" spans="1:2" ht="12.75">
      <c r="A39" t="s">
        <v>23</v>
      </c>
      <c r="B39" s="3">
        <f>(D15+D20+D25)/SUM(B5:B7)</f>
        <v>0.1661560838599659</v>
      </c>
    </row>
    <row r="40" ht="12.75">
      <c r="B40" s="3"/>
    </row>
    <row r="41" ht="12.75">
      <c r="B41" s="3"/>
    </row>
  </sheetData>
  <mergeCells count="3">
    <mergeCell ref="A14:A19"/>
    <mergeCell ref="A20:A24"/>
    <mergeCell ref="A25:A28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Stone</dc:creator>
  <cp:keywords/>
  <dc:description/>
  <cp:lastModifiedBy>Natalie Stone</cp:lastModifiedBy>
  <dcterms:created xsi:type="dcterms:W3CDTF">2010-06-15T19:29:50Z</dcterms:created>
  <dcterms:modified xsi:type="dcterms:W3CDTF">2010-08-30T13:56:06Z</dcterms:modified>
  <cp:category/>
  <cp:version/>
  <cp:contentType/>
  <cp:contentStatus/>
</cp:coreProperties>
</file>