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970" windowHeight="9570"/>
  </bookViews>
  <sheets>
    <sheet name="Introduction" sheetId="2" r:id="rId1"/>
    <sheet name="Costing Model"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LLL4">'[1]Costs ratios'!$AD$2:$AD$68</definedName>
    <definedName name="ACCOUNT">'[2]Costs ratios'!$AD$2:$AD$68</definedName>
    <definedName name="Air_DLT">'[3]Price List'!$D$29</definedName>
    <definedName name="Air_SAE">'[3]Price List'!$D$33</definedName>
    <definedName name="Air_TTS">'[3]Price List'!$D$30</definedName>
    <definedName name="Barazaperzone">[3]Assumptions!$E$22</definedName>
    <definedName name="BoxFile">'[3]Price List'!$D$18</definedName>
    <definedName name="ChartofAccounts">[4]ProjectClasses!$A$38:$A$101</definedName>
    <definedName name="chatofAccountsNew">'[5]ChartofAccounts New'!$G$6:$G$121</definedName>
    <definedName name="d" localSheetId="1">#REF!</definedName>
    <definedName name="d">#REF!</definedName>
    <definedName name="DD_oversight_transp">'[3]Price List'!$D$41</definedName>
    <definedName name="Dist_Vars_byName">'[3]District Level Variables'!$B$1:$BD$97</definedName>
    <definedName name="District_Vars">'[3]District Level Variables'!$A$1:$BD$105</definedName>
    <definedName name="DistrictHall">'[3]Price List'!$D$20</definedName>
    <definedName name="DistrictLT">[3]Assumptions!$E$3</definedName>
    <definedName name="DistTrainDays">[3]Assumptions!$E$8</definedName>
    <definedName name="Div_dist_transport">'[3]Price List'!$D$40</definedName>
    <definedName name="DivisionLT">[3]Assumptions!$E$4</definedName>
    <definedName name="DivTTSTrainers">[3]Assumptions!$E$7</definedName>
    <definedName name="DLMGuide">'[3]Price List'!$D$3</definedName>
    <definedName name="DOL">'[6]YEAR 1 FINANCIAL INPUTS'!$AK$1</definedName>
    <definedName name="DrugDistGuide">'[3]Price List'!$D$6</definedName>
    <definedName name="DSForm">'[3]Price List'!$D$7</definedName>
    <definedName name="e">#REF!</definedName>
    <definedName name="Envel_school">[3]Assumptions!$E$18</definedName>
    <definedName name="Envel_zone">[3]Assumptions!$E$19</definedName>
    <definedName name="EnvelopeA4">'[3]Price List'!$D$17</definedName>
    <definedName name="er">'[7]Project Classes'!$G$1:$G$64</definedName>
    <definedName name="ERProjectClasses">'[8]Project Classes'!$A$2:$A$22</definedName>
    <definedName name="ExchRateGokDollars">'[9]Price List'!$D$62</definedName>
    <definedName name="extrapillshipment">'[3]Price List'!$D$49</definedName>
    <definedName name="fee_coordination">'[3]Price List'!$D$35</definedName>
    <definedName name="fee_DD_oversight">'[3]Price List'!$D$37</definedName>
    <definedName name="fee_secretarial">'[3]Price List'!$D$36</definedName>
    <definedName name="fee_training">'[3]Price List'!$D$34</definedName>
    <definedName name="FlipChart">'[3]Price List'!$D$11</definedName>
    <definedName name="FormAperzone">[3]Assumptions!$E$14</definedName>
    <definedName name="FormDperdist">[3]Assumptions!$E$15</definedName>
    <definedName name="FormDSperdist">[3]Assumptions!$E$17</definedName>
    <definedName name="FormEperschool">[3]Assumptions!$E$11</definedName>
    <definedName name="FormNperschool">[3]Assumptions!$E$12</definedName>
    <definedName name="forms_AEO_DEO">'[3]Price List'!$D$53</definedName>
    <definedName name="forms_sch_AEO">'[3]Price List'!$D$52</definedName>
    <definedName name="FormSperschool">[3]Assumptions!$E$13</definedName>
    <definedName name="FormZperdist">[3]Assumptions!$E$16</definedName>
    <definedName name="g">#REF!</definedName>
    <definedName name="GokPerDiem">'[3]GoK Per Diem'!$B$1:$G$22</definedName>
    <definedName name="GroupLunch">'[3]Price List'!$D$26</definedName>
    <definedName name="Include">[10]Sheet1!$A$1:$A$2</definedName>
    <definedName name="INDIA">'[11]Costs ratios'!$W$2:$W$47</definedName>
    <definedName name="inflation">'[12]Budget assumptions'!$D$5</definedName>
    <definedName name="JobGroups">[3]JobGroups!$A$1:$C$10</definedName>
    <definedName name="KKKK">[13]ProjectClasses!$A$2:$A$28</definedName>
    <definedName name="LCDprojector">'[3]Price List'!$D$23</definedName>
    <definedName name="LL">'[14]DATA '!#REF!</definedName>
    <definedName name="lo">[15]ProjectClasses!$A$2:$A$55</definedName>
    <definedName name="LocalHall">'[3]Price List'!$D$21</definedName>
    <definedName name="lok">'[16]Project Classes'!$G$1:$G$64</definedName>
    <definedName name="lokesha">'[17]DATA '!$H$3:$H$129</definedName>
    <definedName name="LOKESHKP">'[18]DATA '!$B$3:$B$48</definedName>
    <definedName name="LOKI">[19]DATA!$AK$3:$AK$6</definedName>
    <definedName name="Loudspkr">'[3]Price List'!$D$57</definedName>
    <definedName name="man">[20]ProjectClasses!$A$2:$A$53</definedName>
    <definedName name="MANJU">'[14]DATA '!#REF!</definedName>
    <definedName name="MANU">[21]Sheet1!$A$2:$A$78</definedName>
    <definedName name="Mtperteam">[3]Assumptions!$E$2</definedName>
    <definedName name="Mttrans_in_dist">'[3]Price List'!$D$44</definedName>
    <definedName name="MTtrans_nbo_dist">'[3]Price List'!$D$43</definedName>
    <definedName name="MTTravelDays">[3]Assumptions!$E$9</definedName>
    <definedName name="NANANINA">'[22]Costs ratios'!$IL$15:$IL$114</definedName>
    <definedName name="PAPU">'[14]DATA '!$B$3:$B$64</definedName>
    <definedName name="PensPaperSet">'[3]Price List'!$D$9</definedName>
    <definedName name="PRBanner">'[3]Price List'!$D$14</definedName>
    <definedName name="PRBaraza">'[3]Price List'!$D$58</definedName>
    <definedName name="Prof1_4" localSheetId="1">#REF!</definedName>
    <definedName name="Prof1_4">#REF!</definedName>
    <definedName name="Prof5_14" localSheetId="1">#REF!</definedName>
    <definedName name="Prof5_14">#REF!</definedName>
    <definedName name="ProfCovRate">'[3]Price List'!$D$64</definedName>
    <definedName name="ProfDeWorm" localSheetId="1">#REF!</definedName>
    <definedName name="ProfDeWorm">#REF!</definedName>
    <definedName name="ProfDistrict" localSheetId="1">#REF!</definedName>
    <definedName name="ProfDistrict">#REF!</definedName>
    <definedName name="ProfDiv" localSheetId="1">#REF!</definedName>
    <definedName name="ProfDiv">#REF!</definedName>
    <definedName name="ProfEMIS" localSheetId="1">#REF!</definedName>
    <definedName name="ProfEMIS">#REF!</definedName>
    <definedName name="ProfTTSessions" localSheetId="1">#REF!</definedName>
    <definedName name="ProfTTSessions">#REF!</definedName>
    <definedName name="ProfZones" localSheetId="1">#REF!</definedName>
    <definedName name="ProfZones">#REF!</definedName>
    <definedName name="Projectclass">[5]ProjectClasses!$A$2:$A$53</definedName>
    <definedName name="ProjectClasses">[4]ProjectClasses!$A$2:$A$28</definedName>
    <definedName name="PRPoster">'[3]Price List'!$D$13</definedName>
    <definedName name="RAJ">[23]ProjectClasses!$A$38:$A$101</definedName>
    <definedName name="raje">[24]ProjectClasses!$A$2:$A$55</definedName>
    <definedName name="RAJESH">'[22]Costs ratios'!$IL$15:$IL$91</definedName>
    <definedName name="RAMESH">'[25]Project Classes'!$G$1:$G$64</definedName>
    <definedName name="Receipts">'[8]Project Classes'!$C$2:$C$3</definedName>
    <definedName name="Schoolgrowthrate">[3]Assumptions!$E$27</definedName>
    <definedName name="sks">'[26]Project Classes'!$G$1:$G$64</definedName>
    <definedName name="Snack">'[3]Price List'!$D$24</definedName>
    <definedName name="SSForm">'[3]Price List'!$D$8</definedName>
    <definedName name="Tea">'[3]Price List'!$D$25</definedName>
    <definedName name="TeacherHandout">'[3]Price List'!$D$5</definedName>
    <definedName name="Teacherlunchtransp">'[3]Price List'!$D$42</definedName>
    <definedName name="Teacherperschool">[3]Assumptions!$E$5</definedName>
    <definedName name="TimeAllocation">'[8]Project Classes'!$E$2:$E$4</definedName>
    <definedName name="ToT_Ayan_income" localSheetId="1">#REF!</definedName>
    <definedName name="ToT_Ayan_income">#REF!</definedName>
    <definedName name="ToT_Deepak_income" localSheetId="1">#REF!</definedName>
    <definedName name="ToT_Deepak_income">#REF!</definedName>
    <definedName name="TrainingForms">[3]Assumptions!$E$21</definedName>
    <definedName name="TrainingPoster">'[3]Price List'!$D$10</definedName>
    <definedName name="TTKit">'[3]Price List'!$D$4</definedName>
    <definedName name="v2DelhiY2" localSheetId="1">#REF!</definedName>
    <definedName name="v2DelhiY2">#REF!</definedName>
    <definedName name="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3" l="1"/>
  <c r="F29" i="3" l="1"/>
  <c r="E29" i="3"/>
  <c r="D29" i="3"/>
  <c r="E28" i="3"/>
  <c r="F27" i="3"/>
  <c r="F26" i="3"/>
  <c r="D25" i="3"/>
  <c r="D31" i="3"/>
  <c r="E30" i="3"/>
  <c r="D30" i="3"/>
  <c r="G18" i="3"/>
  <c r="D28" i="3"/>
  <c r="E27" i="3"/>
  <c r="D27" i="3"/>
  <c r="G15" i="3"/>
  <c r="D21" i="3"/>
  <c r="D7" i="3" s="1"/>
  <c r="E7" i="3" s="1"/>
  <c r="G29" i="3" l="1"/>
  <c r="F31" i="3"/>
  <c r="F25" i="3"/>
  <c r="F21" i="3"/>
  <c r="D6" i="3" s="1"/>
  <c r="F28" i="3"/>
  <c r="F30" i="3"/>
  <c r="G19" i="3"/>
  <c r="G14" i="3"/>
  <c r="G28" i="3"/>
  <c r="G30" i="3"/>
  <c r="G27" i="3"/>
  <c r="E25" i="3"/>
  <c r="E26" i="3"/>
  <c r="G26" i="3" s="1"/>
  <c r="G16" i="3"/>
  <c r="G17" i="3"/>
  <c r="F32" i="3" l="1"/>
  <c r="F6" i="3" s="1"/>
  <c r="D32" i="3"/>
  <c r="F7" i="3" s="1"/>
  <c r="G7" i="3" s="1"/>
  <c r="E6" i="3"/>
  <c r="G6" i="3"/>
  <c r="G25" i="3"/>
  <c r="E31" i="3" l="1"/>
  <c r="E21" i="3"/>
  <c r="D8" i="3" s="1"/>
  <c r="G20" i="3"/>
  <c r="G21" i="3" s="1"/>
  <c r="H20" i="3" s="1"/>
  <c r="H14" i="3" l="1"/>
  <c r="G31" i="3"/>
  <c r="G32" i="3" s="1"/>
  <c r="H25" i="3" s="1"/>
  <c r="E32" i="3"/>
  <c r="H21" i="3"/>
  <c r="H17" i="3"/>
  <c r="E8" i="3"/>
  <c r="E9" i="3" s="1"/>
  <c r="D9" i="3"/>
  <c r="H16" i="3"/>
  <c r="H18" i="3"/>
  <c r="H19" i="3"/>
  <c r="H15" i="3"/>
  <c r="H29" i="3"/>
  <c r="H31" i="3"/>
  <c r="H28" i="3"/>
  <c r="H26" i="3"/>
  <c r="H30" i="3" l="1"/>
  <c r="H27" i="3"/>
  <c r="H32" i="3"/>
  <c r="F8" i="3"/>
  <c r="F9" i="3" s="1"/>
  <c r="G8" i="3" l="1"/>
  <c r="G9" i="3" s="1"/>
</calcChain>
</file>

<file path=xl/sharedStrings.xml><?xml version="1.0" encoding="utf-8"?>
<sst xmlns="http://schemas.openxmlformats.org/spreadsheetml/2006/main" count="64" uniqueCount="47">
  <si>
    <t>Total</t>
  </si>
  <si>
    <t>Costing Model Assumptions and Data Sources</t>
  </si>
  <si>
    <t>a. Which costs are reported in this model</t>
  </si>
  <si>
    <t>2. These expenditures include costs to Evidence Action as well as partner costs incurred by the World Health Organization, the implementing NGO partner East Meets West Foundation (EMWF), and the Government of Vietnam.</t>
  </si>
  <si>
    <t xml:space="preserve">4. EMWF overhead is calculated as 7% of their reported costs, inclusive of costs that they channel to the government and to Evidence Action. </t>
  </si>
  <si>
    <t xml:space="preserve">b. Sources of this model's data  </t>
  </si>
  <si>
    <t>1. Expenditures were categorized by program area and aggregated by cost category (see column C of the model) to feed into the costing model</t>
  </si>
  <si>
    <t xml:space="preserve">c. Costs associated with prevalence surveys  </t>
  </si>
  <si>
    <t xml:space="preserve">d. Costs associated with drugs </t>
  </si>
  <si>
    <t>1. Drug costs are included in the model as imputed costs. Since drugs are procured through the WHO donation program, they do not pose a direct cost to Evidence Action or the government; however, their imputed value is included in the model as an important incremental cost to running the program. The value of the drugs has been calculated based on the number of individuals treated for STH in each round. Leftover drugs are either turned back over to the Ministry of Health or kept at the local level health centers for further use and thus are not reflected as a cost to the program.</t>
  </si>
  <si>
    <t xml:space="preserve">Vietnam 2018 Cost per Child  </t>
  </si>
  <si>
    <t xml:space="preserve">I. Results </t>
  </si>
  <si>
    <t xml:space="preserve">Cost per Child </t>
  </si>
  <si>
    <t>Expensing Party</t>
  </si>
  <si>
    <t>Sum Total</t>
  </si>
  <si>
    <t>Cost per Child, USD</t>
  </si>
  <si>
    <t>Sum Total, local currency</t>
  </si>
  <si>
    <t xml:space="preserve">Cost per child, local currency </t>
  </si>
  <si>
    <t>DtWI</t>
  </si>
  <si>
    <t>Government</t>
  </si>
  <si>
    <t>Partners</t>
  </si>
  <si>
    <t xml:space="preserve">Total </t>
  </si>
  <si>
    <t xml:space="preserve">Cost by Program Area (USD) </t>
  </si>
  <si>
    <t xml:space="preserve">Cost Category </t>
  </si>
  <si>
    <t>Percentage</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</si>
  <si>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</si>
  <si>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</si>
  <si>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</si>
  <si>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</si>
  <si>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</si>
  <si>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</si>
  <si>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</si>
  <si>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 by Program Area (local currency)</t>
  </si>
  <si>
    <t>II. Assumptions</t>
  </si>
  <si>
    <t>Approximate # children treated</t>
  </si>
  <si>
    <t>Exchange rate</t>
  </si>
  <si>
    <r>
      <t xml:space="preserve">4. </t>
    </r>
    <r>
      <rPr>
        <b/>
        <sz val="10"/>
        <rFont val="Prensa Book"/>
        <family val="3"/>
      </rPr>
      <t>Exchange rates</t>
    </r>
    <r>
      <rPr>
        <sz val="10"/>
        <rFont val="Prensa Book"/>
        <family val="3"/>
      </rPr>
      <t xml:space="preserve"> for cost conversion in this model used the rate of 22,658 Vietnamese Dong to the dollar (cell D38). This represents the average (mean) exchange rate across all expenses incurred within the model time frame. </t>
    </r>
  </si>
  <si>
    <r>
      <t xml:space="preserve">5. </t>
    </r>
    <r>
      <rPr>
        <b/>
        <sz val="10"/>
        <rFont val="Prensa Book"/>
        <family val="3"/>
      </rPr>
      <t>Overhead</t>
    </r>
    <r>
      <rPr>
        <sz val="10"/>
        <rFont val="Prensa Book"/>
        <family val="3"/>
      </rPr>
      <t xml:space="preserve"> costs for Evidence Action were calculated at a rate of 18% based on financial records.</t>
    </r>
  </si>
  <si>
    <r>
      <t xml:space="preserve">1.This model includes </t>
    </r>
    <r>
      <rPr>
        <b/>
        <sz val="10"/>
        <rFont val="Prensa Book"/>
        <family val="3"/>
      </rPr>
      <t>all contributing expenditures</t>
    </r>
    <r>
      <rPr>
        <sz val="10"/>
        <rFont val="Prensa Book"/>
        <family val="3"/>
      </rPr>
      <t xml:space="preserve"> to Vietnam's 2018 school-based deworming program, which included one treatment round occurring in November, 2018. </t>
    </r>
  </si>
  <si>
    <t>3. The costs in the model fall within the time frame of April 2018-March 2019</t>
  </si>
  <si>
    <r>
      <t>2. The "</t>
    </r>
    <r>
      <rPr>
        <b/>
        <sz val="10"/>
        <rFont val="Prensa Book"/>
        <family val="3"/>
      </rPr>
      <t>Approximate # children treated</t>
    </r>
    <r>
      <rPr>
        <sz val="10"/>
        <rFont val="Prensa Book"/>
        <family val="3"/>
      </rPr>
      <t>" (reported in cells D37) is the number reported by the Government of Vietnam</t>
    </r>
  </si>
  <si>
    <r>
      <t xml:space="preserve">3. The </t>
    </r>
    <r>
      <rPr>
        <b/>
        <sz val="10"/>
        <rFont val="Prensa Book"/>
        <family val="3"/>
      </rPr>
      <t xml:space="preserve"># of Mebendazole tablets </t>
    </r>
    <r>
      <rPr>
        <sz val="10"/>
        <rFont val="Prensa Book"/>
        <family val="3"/>
      </rPr>
      <t>reflected in the model are based on the approximate # of children treated for STH.</t>
    </r>
  </si>
  <si>
    <t>Partners (EMW and WHO)</t>
  </si>
  <si>
    <t xml:space="preserve">Vietnam 2018 Cost per Child Analysis </t>
  </si>
  <si>
    <t xml:space="preserve">1. Prevalence surveys are essential to informing treatment strategy, frequency, and the measurement of impact. A baseline prevalence survey was conducted prior to the first round of treatment to inform subsequent treatment strategies. An additional endline survey took place in 2018.  Prevalence surveys were implemented by Vietnam's National Institute of Malariology, Parasitology and Entomology (NIMPE), with funding provided by East Meets West Foundation. The implementation costs of these two surveys were divided across the program's duration, which covered 4 deworming rounds. Therefore, each round of deworming encompasses 1/4 of the prevalence survey costs. </t>
  </si>
  <si>
    <t>e. Cost per round</t>
  </si>
  <si>
    <t>The cost per child in Vietnam for the 2018 treatment round is $0.40.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</si>
</sst>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quot;$&quot;* #,##0_);_(&quot;$&quot;* \(#,##0\);_(&quot;$&quot;* &quot;-&quot;??_);_(@_)"/>
    <numFmt numFmtId="165" formatCode="_([$KES]\ * #,##0_);_([$KES]\ * \(#,##0\);_([$KES]\ * &quot;-&quot;??_);_(@_)"/>
    <numFmt numFmtId="166" formatCode="_([$VND]\ * #,##0_);_([$VND]\ * \(#,##0\);_([$VND]\ * &quot;-&quot;??_);_(@_)"/>
    <numFmt numFmtId="167" formatCode="_([$VND]\ * #,##0.00_);_([$VND]\ * \(#,##0.00\);_([$VND]\ * &quot;-&quot;??_);_(@_)"/>
    <numFmt numFmtId="168" formatCode="_(* #,##0_);_(* \(#,##0\);_(* &quot;-&quot;??_);_(@_)"/>
  </numFmts>
  <fonts count="16">
    <font>
      <sz val="11"/>
      <color theme="1"/>
      <name val="Calibri"/>
      <family val="2"/>
      <scheme val="minor"/>
    </font>
    <font>
      <sz val="11"/>
      <color theme="1"/>
      <name val="Calibri"/>
      <family val="2"/>
      <scheme val="minor"/>
    </font>
    <font>
      <sz val="8"/>
      <color theme="1"/>
      <name val="Tahoma"/>
      <family val="2"/>
    </font>
    <font>
      <b/>
      <sz val="14"/>
      <color theme="0"/>
      <name val="Tahoma"/>
      <family val="2"/>
    </font>
    <font>
      <sz val="10"/>
      <color rgb="FF000000"/>
      <name val="Arial"/>
      <family val="2"/>
    </font>
    <font>
      <sz val="12"/>
      <name val="Tahoma"/>
      <family val="2"/>
    </font>
    <font>
      <b/>
      <sz val="14"/>
      <name val="Tahoma"/>
      <family val="2"/>
    </font>
    <font>
      <sz val="12"/>
      <color theme="1"/>
      <name val="Tahoma"/>
      <family val="2"/>
    </font>
    <font>
      <sz val="10"/>
      <color theme="1"/>
      <name val="Tahoma"/>
      <family val="2"/>
    </font>
    <font>
      <b/>
      <sz val="8"/>
      <color theme="1"/>
      <name val="Tahoma"/>
      <family val="2"/>
    </font>
    <font>
      <sz val="11"/>
      <color rgb="FF000000"/>
      <name val="Calibri"/>
      <family val="2"/>
    </font>
    <font>
      <sz val="11"/>
      <name val="Calibri"/>
      <family val="2"/>
    </font>
    <font>
      <sz val="10"/>
      <name val="Prensa Book"/>
      <family val="3"/>
    </font>
    <font>
      <b/>
      <sz val="10"/>
      <name val="Prensa Book"/>
      <family val="3"/>
    </font>
    <font>
      <sz val="11"/>
      <name val="TSTAR Mono Round"/>
      <family val="3"/>
    </font>
    <font>
      <u/>
      <sz val="10"/>
      <name val="Prensa Book"/>
      <family val="3"/>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4"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10" fillId="0" borderId="0"/>
  </cellStyleXfs>
  <cellXfs count="51">
    <xf numFmtId="0" fontId="0" fillId="0" borderId="0" xfId="0"/>
    <xf numFmtId="0" fontId="3" fillId="2" borderId="0" xfId="1" applyFont="1" applyFill="1" applyAlignment="1">
      <alignment vertical="center"/>
    </xf>
    <xf numFmtId="0" fontId="2" fillId="3" borderId="0" xfId="1" applyFill="1"/>
    <xf numFmtId="164" fontId="0" fillId="3" borderId="0" xfId="3" applyNumberFormat="1" applyFont="1" applyFill="1"/>
    <xf numFmtId="165" fontId="2" fillId="3" borderId="0" xfId="1" applyNumberFormat="1" applyFill="1"/>
    <xf numFmtId="0" fontId="2" fillId="3" borderId="0" xfId="1" applyNumberFormat="1" applyFill="1"/>
    <xf numFmtId="0" fontId="5" fillId="3" borderId="0" xfId="1" applyFont="1" applyFill="1" applyBorder="1" applyAlignment="1">
      <alignment vertical="center"/>
    </xf>
    <xf numFmtId="0" fontId="6" fillId="3" borderId="0" xfId="1" applyFont="1" applyFill="1" applyBorder="1" applyAlignment="1">
      <alignment vertical="center"/>
    </xf>
    <xf numFmtId="0" fontId="7" fillId="3" borderId="0" xfId="1" applyFont="1" applyFill="1"/>
    <xf numFmtId="0" fontId="9" fillId="0" borderId="2" xfId="1" applyFont="1" applyFill="1" applyBorder="1"/>
    <xf numFmtId="0" fontId="9" fillId="0" borderId="2" xfId="1" applyFont="1" applyFill="1" applyBorder="1" applyAlignment="1">
      <alignment wrapText="1"/>
    </xf>
    <xf numFmtId="0" fontId="2" fillId="3" borderId="2" xfId="1" applyFill="1" applyBorder="1"/>
    <xf numFmtId="164" fontId="2" fillId="3" borderId="2" xfId="3" applyNumberFormat="1" applyFont="1" applyFill="1" applyBorder="1"/>
    <xf numFmtId="44" fontId="2" fillId="3" borderId="2" xfId="3" applyFont="1" applyFill="1" applyBorder="1"/>
    <xf numFmtId="166" fontId="2" fillId="3" borderId="2" xfId="1" applyNumberFormat="1" applyFont="1" applyFill="1" applyBorder="1"/>
    <xf numFmtId="44" fontId="2" fillId="3" borderId="0" xfId="1" applyNumberFormat="1" applyFill="1"/>
    <xf numFmtId="0" fontId="9" fillId="3" borderId="2" xfId="1" applyFont="1" applyFill="1" applyBorder="1"/>
    <xf numFmtId="164" fontId="9" fillId="3" borderId="2" xfId="1" applyNumberFormat="1" applyFont="1" applyFill="1" applyBorder="1"/>
    <xf numFmtId="43" fontId="9" fillId="3" borderId="2" xfId="4" applyNumberFormat="1" applyFont="1" applyFill="1" applyBorder="1"/>
    <xf numFmtId="166" fontId="9" fillId="3" borderId="2" xfId="1" applyNumberFormat="1" applyFont="1" applyFill="1" applyBorder="1"/>
    <xf numFmtId="164" fontId="2" fillId="3" borderId="0" xfId="1" applyNumberFormat="1" applyFill="1" applyBorder="1"/>
    <xf numFmtId="164" fontId="2" fillId="3" borderId="0" xfId="1" applyNumberFormat="1" applyFill="1"/>
    <xf numFmtId="43" fontId="2" fillId="3" borderId="0" xfId="1" applyNumberFormat="1" applyFill="1"/>
    <xf numFmtId="164" fontId="2" fillId="0" borderId="2" xfId="3" applyNumberFormat="1" applyFont="1" applyFill="1" applyBorder="1"/>
    <xf numFmtId="9" fontId="2" fillId="3" borderId="2" xfId="5" applyFont="1" applyFill="1" applyBorder="1"/>
    <xf numFmtId="167" fontId="2" fillId="3" borderId="0" xfId="1" applyNumberFormat="1" applyFill="1"/>
    <xf numFmtId="0" fontId="2" fillId="0" borderId="0" xfId="1" applyFill="1" applyBorder="1"/>
    <xf numFmtId="0" fontId="0" fillId="3" borderId="0" xfId="0" applyFill="1"/>
    <xf numFmtId="0" fontId="2" fillId="3" borderId="0" xfId="1" applyFill="1" applyBorder="1"/>
    <xf numFmtId="9" fontId="9" fillId="3" borderId="2" xfId="5" applyFont="1" applyFill="1" applyBorder="1"/>
    <xf numFmtId="168" fontId="2" fillId="3" borderId="2" xfId="4" applyNumberFormat="1" applyFont="1" applyFill="1" applyBorder="1"/>
    <xf numFmtId="0" fontId="2" fillId="0" borderId="0" xfId="1"/>
    <xf numFmtId="0" fontId="2" fillId="0" borderId="0" xfId="1" applyFont="1"/>
    <xf numFmtId="164" fontId="2" fillId="0" borderId="0" xfId="3" applyNumberFormat="1" applyFont="1"/>
    <xf numFmtId="44" fontId="2" fillId="0" borderId="0" xfId="3" applyNumberFormat="1" applyFont="1"/>
    <xf numFmtId="165" fontId="2" fillId="0" borderId="0" xfId="1" applyNumberFormat="1" applyFont="1"/>
    <xf numFmtId="0" fontId="2" fillId="0" borderId="0" xfId="1" applyNumberFormat="1" applyFont="1"/>
    <xf numFmtId="44" fontId="2" fillId="0" borderId="0" xfId="1" applyNumberFormat="1" applyFont="1"/>
    <xf numFmtId="44" fontId="2" fillId="0" borderId="0" xfId="0" applyNumberFormat="1" applyFont="1" applyAlignment="1">
      <alignment horizontal="left"/>
    </xf>
    <xf numFmtId="164" fontId="0" fillId="0" borderId="0" xfId="3" applyNumberFormat="1" applyFont="1"/>
    <xf numFmtId="165" fontId="2" fillId="0" borderId="0" xfId="1" applyNumberFormat="1"/>
    <xf numFmtId="0" fontId="2" fillId="0" borderId="0" xfId="1" applyNumberFormat="1"/>
    <xf numFmtId="168" fontId="2" fillId="0" borderId="2" xfId="6" applyNumberFormat="1" applyFont="1" applyBorder="1"/>
    <xf numFmtId="0" fontId="12" fillId="0" borderId="0" xfId="2" applyFont="1" applyAlignment="1">
      <alignment horizontal="left" wrapText="1" indent="4"/>
    </xf>
    <xf numFmtId="0" fontId="12" fillId="0" borderId="0" xfId="0" applyFont="1" applyAlignment="1">
      <alignment horizontal="left" wrapText="1" indent="4"/>
    </xf>
    <xf numFmtId="0" fontId="14" fillId="0" borderId="0" xfId="0" applyFont="1"/>
    <xf numFmtId="0" fontId="15" fillId="0" borderId="0" xfId="2" applyFont="1" applyAlignment="1">
      <alignment horizontal="left" indent="1"/>
    </xf>
    <xf numFmtId="0" fontId="11" fillId="0" borderId="0" xfId="0" applyFont="1"/>
    <xf numFmtId="0" fontId="12" fillId="0" borderId="0" xfId="2" applyFont="1" applyFill="1" applyAlignment="1">
      <alignment horizontal="left" wrapText="1" indent="4"/>
    </xf>
    <xf numFmtId="0" fontId="8" fillId="3" borderId="1" xfId="1" applyFont="1" applyFill="1" applyBorder="1" applyAlignment="1">
      <alignment horizontal="center"/>
    </xf>
    <xf numFmtId="0" fontId="8" fillId="3" borderId="0" xfId="1" applyFont="1" applyFill="1" applyAlignment="1">
      <alignment horizontal="center"/>
    </xf>
  </cellXfs>
  <cellStyles count="8">
    <cellStyle name="Comma" xfId="6" builtinId="3"/>
    <cellStyle name="Comma 2" xfId="4"/>
    <cellStyle name="Currency 2" xfId="3"/>
    <cellStyle name="Normal" xfId="0" builtinId="0"/>
    <cellStyle name="Normal 2" xfId="7"/>
    <cellStyle name="Normal 2 2" xfId="1"/>
    <cellStyle name="Normal 3" xfId="2"/>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ustin/Desktop/Box%20Sync/DTWI%20-%20Program%20Finance/Grant%20Balance%20Reports/DTW%20grant%20balance%20June%2030%202017%20ver%20Aug%2023%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okesh/Desktop/EA-DTWI_InKlude_Cash_Request_2015_Feb_24-REVISION%20FOR%20IND%20NAT%20CIFF-v2-salary%20reallocat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Klude%20Labs/Reports/SEP%2014/DtWIndia_InKludelabs_Financial%20Report%20&amp;%20Cash%20Request_SEP_2014_revised_SRR%20FI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port/InKlude%20Labs/Forecasting/2014-15/Comparison%20between%20Forecast%20&amp;%20actuals%20for%20DEC%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okesh/AppData/Local/Temp/Inkludelabs%20DtWIndia%20APRIL%20Cash%20Request_04_04_201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Report\InKlude%20Labs\Forecasting\2014-15\Comparison%20between%20Forecast%20&amp;%20actuals%20for%20DEC%201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port/InKlude%20Labs/Forecasting/Comparison%20between%20Forecast%20&amp;%20actuals%20for%20AUG%201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ustin/AppData/Local/Temp/Temp1_Inklude%20labs%20expense%20reports.zip/Inklude%20labs%20expense%20reports/QTRY%20REPORT/CIFF1/CIFF%20QTRY%20REPORT%20FROM%20SEP%2014%20TO%20JUNE%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A_Nicole/Documents/InKlude%20Labs%20Financial%20Report_Dec14_2015_Jan_21-2%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port/InKlude%20Labs/Budget%20File/MAY14/AUG%2014/AUG14/Inkludelabs%20DtWIndia%20MARCH%20Cash%20Request_2014_MAR_07.%20KP%2014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port/InKlude%20Labs/Reports/NOV%202014/ER/Rajasthan/ER%20Dayanand%2021st%20Oct%20-%20%2020th%20Nov%20%20%202014%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port/InKlude%20Labs/Reports/OCT%202014/DtWIndia_InKludelabs_Financial%20Report_OCT_2014.11_11_201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port/InKlude%20Labs/Reports/JUNE%2014/Inkludelabs%20DtWIndia%20July%20Cash%20Request%202014071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OKESH%20KP/Report/InKlude%20Labs/Reports/2014-15/Qtr%20Reports/CIFF%20QTR%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row>
        <row r="3">
          <cell r="W3" t="str">
            <v>Bihar India MGMT</v>
          </cell>
        </row>
        <row r="4">
          <cell r="W4" t="str">
            <v>Bihar India POLICY</v>
          </cell>
        </row>
        <row r="5">
          <cell r="W5" t="str">
            <v>Bihar India PREVSUR</v>
          </cell>
        </row>
        <row r="6">
          <cell r="W6" t="str">
            <v>BNG India MGMNT</v>
          </cell>
        </row>
        <row r="7">
          <cell r="W7" t="str">
            <v>BNG India MGMT</v>
          </cell>
        </row>
        <row r="8">
          <cell r="W8" t="str">
            <v>CIFF NO INDIA MGMT</v>
          </cell>
        </row>
        <row r="9">
          <cell r="W9" t="str">
            <v>CROSSCUT INDIA MGMNT</v>
          </cell>
        </row>
        <row r="10">
          <cell r="W10" t="str">
            <v>CROSSCUT INDIA MGMNT</v>
          </cell>
        </row>
        <row r="11">
          <cell r="W11" t="str">
            <v>CROSSCUT India MGMT</v>
          </cell>
        </row>
        <row r="12">
          <cell r="W12" t="str">
            <v>CROSSCUT INDIA POLICY</v>
          </cell>
        </row>
        <row r="13">
          <cell r="W13" t="str">
            <v>Delhi India MGMNT</v>
          </cell>
        </row>
        <row r="14">
          <cell r="W14" t="str">
            <v>Delhi India MGMT</v>
          </cell>
        </row>
        <row r="15">
          <cell r="W15" t="str">
            <v>Delhi India MONEVAL</v>
          </cell>
        </row>
        <row r="17">
          <cell r="W17" t="str">
            <v>Delhi India POLICY</v>
          </cell>
        </row>
        <row r="18">
          <cell r="W18" t="str">
            <v>NO EXTN India MGMNT</v>
          </cell>
        </row>
        <row r="19">
          <cell r="W19" t="str">
            <v>MP India AWARE</v>
          </cell>
        </row>
        <row r="20">
          <cell r="W20" t="str">
            <v>MP India MGMNT</v>
          </cell>
        </row>
        <row r="21">
          <cell r="W21" t="str">
            <v>MP India MGMT</v>
          </cell>
        </row>
        <row r="22">
          <cell r="W22" t="str">
            <v>MP India POLICY</v>
          </cell>
        </row>
        <row r="23">
          <cell r="W23" t="str">
            <v>MP India PREVSUR</v>
          </cell>
        </row>
        <row r="24">
          <cell r="W24" t="str">
            <v>MP India TRAIN</v>
          </cell>
        </row>
        <row r="25">
          <cell r="W25" t="str">
            <v>NO India MGMNT</v>
          </cell>
        </row>
        <row r="26">
          <cell r="W26" t="str">
            <v>NO India MGMT</v>
          </cell>
        </row>
        <row r="27">
          <cell r="W27" t="str">
            <v>ORISSA India POLICY</v>
          </cell>
        </row>
        <row r="28">
          <cell r="W28" t="str">
            <v>ORISSA India PREVSUR</v>
          </cell>
        </row>
        <row r="29">
          <cell r="W29" t="str">
            <v>Raj India AWARE</v>
          </cell>
        </row>
        <row r="30">
          <cell r="W30" t="str">
            <v>Raj India MGMNT</v>
          </cell>
        </row>
        <row r="31">
          <cell r="W31" t="str">
            <v>Raj India MONEVAL</v>
          </cell>
        </row>
        <row r="32">
          <cell r="W32" t="str">
            <v>Raj India POLICY</v>
          </cell>
        </row>
        <row r="33">
          <cell r="W33" t="str">
            <v>Raj India TRAIN</v>
          </cell>
        </row>
        <row r="34">
          <cell r="W34" t="str">
            <v>Rajasthan India AWARE</v>
          </cell>
        </row>
        <row r="35">
          <cell r="W35" t="str">
            <v>Rajasthan India MGMNT</v>
          </cell>
        </row>
        <row r="36">
          <cell r="W36" t="str">
            <v>Rajasthan India MGMT</v>
          </cell>
        </row>
        <row r="37">
          <cell r="W37" t="str">
            <v>Rajasthan India TRAIN</v>
          </cell>
        </row>
        <row r="38">
          <cell r="W38" t="str">
            <v>UP India PREVSUR</v>
          </cell>
        </row>
        <row r="39">
          <cell r="W39" t="str">
            <v>USAID State II India MGMNT</v>
          </cell>
        </row>
        <row r="40">
          <cell r="W40" t="str">
            <v>ORISSA India MGMNT</v>
          </cell>
        </row>
        <row r="41">
          <cell r="W41" t="str">
            <v>UP India MGMNT</v>
          </cell>
        </row>
        <row r="42">
          <cell r="W42" t="str">
            <v>CIFF NO INDIA POLICY</v>
          </cell>
        </row>
        <row r="43">
          <cell r="W43" t="str">
            <v>CIFF NO INDIA MGMNT</v>
          </cell>
        </row>
        <row r="44">
          <cell r="W44" t="str">
            <v>ORISSA India MGMNT</v>
          </cell>
        </row>
        <row r="45">
          <cell r="W45" t="str">
            <v>UP India MGMNT</v>
          </cell>
        </row>
      </sheetData>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 1</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row r="49">
          <cell r="B49" t="str">
            <v>DtWI ORISSA India ADMIN</v>
          </cell>
        </row>
        <row r="50">
          <cell r="B50" t="str">
            <v>DtWI ORISSA India POLICY</v>
          </cell>
        </row>
        <row r="51">
          <cell r="B51" t="str">
            <v>DtWI ORISSA India PREVSUR</v>
          </cell>
        </row>
        <row r="52">
          <cell r="B52" t="str">
            <v>DtWI ORISSA India AWARE</v>
          </cell>
        </row>
        <row r="53">
          <cell r="B53" t="str">
            <v>DtWI ORISSA India TRAIN</v>
          </cell>
        </row>
        <row r="54">
          <cell r="B54" t="str">
            <v>DtWI ORISSA India DRUGS</v>
          </cell>
        </row>
        <row r="55">
          <cell r="B55" t="str">
            <v>DtWI ORISSA India MONEVAL</v>
          </cell>
        </row>
        <row r="56">
          <cell r="B56" t="str">
            <v>DtWI ORISSA India MGMNT</v>
          </cell>
        </row>
        <row r="57">
          <cell r="B57" t="str">
            <v>DtWI UP India ADMIN</v>
          </cell>
        </row>
        <row r="58">
          <cell r="B58" t="str">
            <v>DtWI UP India POLICY</v>
          </cell>
        </row>
        <row r="59">
          <cell r="B59" t="str">
            <v>DtWI UP India PREVSUR</v>
          </cell>
        </row>
        <row r="60">
          <cell r="B60" t="str">
            <v>DtWI UP India AWARE</v>
          </cell>
        </row>
        <row r="61">
          <cell r="B61" t="str">
            <v>DtWI UP India TRAIN</v>
          </cell>
        </row>
        <row r="62">
          <cell r="B62" t="str">
            <v>DtWI UP India DRUGS</v>
          </cell>
        </row>
        <row r="63">
          <cell r="B63" t="str">
            <v>DtWI UP India MONEVAL</v>
          </cell>
        </row>
        <row r="64">
          <cell r="B64" t="str">
            <v>DtWI UP India MGMNT</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H3" t="str">
            <v>40101 Grant Revenue</v>
          </cell>
        </row>
        <row r="4">
          <cell r="H4" t="str">
            <v>40602 Contribution Revenue</v>
          </cell>
        </row>
        <row r="5">
          <cell r="H5" t="str">
            <v>40901 Pledge Revenue</v>
          </cell>
        </row>
        <row r="6">
          <cell r="H6" t="str">
            <v>42503 Interest Income</v>
          </cell>
        </row>
        <row r="7">
          <cell r="H7" t="str">
            <v>43101 Other Income</v>
          </cell>
        </row>
        <row r="8">
          <cell r="H8" t="str">
            <v>50101 Salaries and Wages - US</v>
          </cell>
        </row>
        <row r="9">
          <cell r="H9" t="str">
            <v>50103 Salaries - Non US</v>
          </cell>
        </row>
        <row r="10">
          <cell r="H10" t="str">
            <v>50106 Contract Employees Non US TCN</v>
          </cell>
        </row>
        <row r="11">
          <cell r="H11" t="str">
            <v>50110 Bonuses</v>
          </cell>
        </row>
        <row r="12">
          <cell r="H12" t="str">
            <v>50113 Casual Labor</v>
          </cell>
        </row>
        <row r="13">
          <cell r="H13" t="str">
            <v>50201 Other Benefits - US</v>
          </cell>
        </row>
        <row r="14">
          <cell r="H14" t="str">
            <v xml:space="preserve">50202 US Payroll Taxes </v>
          </cell>
        </row>
        <row r="15">
          <cell r="H15" t="str">
            <v>50205 401k Employer Contributions</v>
          </cell>
        </row>
        <row r="16">
          <cell r="H16" t="str">
            <v>50211 Other Benefits - Field</v>
          </cell>
        </row>
        <row r="17">
          <cell r="H17" t="str">
            <v>50221 Medical Reimbursements</v>
          </cell>
        </row>
        <row r="18">
          <cell r="H18" t="str">
            <v>50222 Immigration/ Visa administration costs</v>
          </cell>
        </row>
        <row r="19">
          <cell r="H19" t="str">
            <v>50204 Medical and Health Insurance</v>
          </cell>
        </row>
        <row r="20">
          <cell r="H20" t="str">
            <v>50208 Vacation</v>
          </cell>
        </row>
        <row r="21">
          <cell r="H21" t="str">
            <v>50206 Field Payroll Taxes</v>
          </cell>
        </row>
        <row r="22">
          <cell r="H22" t="str">
            <v>50207 LTD</v>
          </cell>
        </row>
        <row r="23">
          <cell r="H23" t="str">
            <v>50208 Severance</v>
          </cell>
        </row>
        <row r="24">
          <cell r="H24" t="str">
            <v>50209 Relocation</v>
          </cell>
        </row>
        <row r="25">
          <cell r="H25" t="str">
            <v>50400 Intervention Materials</v>
          </cell>
        </row>
        <row r="26">
          <cell r="H26" t="str">
            <v>50401 Materials</v>
          </cell>
        </row>
        <row r="27">
          <cell r="H27" t="str">
            <v>50402 Construction</v>
          </cell>
        </row>
        <row r="28">
          <cell r="H28" t="str">
            <v>50496 Survey Costs - Other Expense</v>
          </cell>
        </row>
        <row r="29">
          <cell r="H29" t="str">
            <v xml:space="preserve">50497 Survey Costs </v>
          </cell>
        </row>
        <row r="30">
          <cell r="H30" t="str">
            <v>50505 Vehicle - Rental</v>
          </cell>
        </row>
        <row r="31">
          <cell r="H31" t="str">
            <v>50506 Vehicle - Purchase</v>
          </cell>
        </row>
        <row r="32">
          <cell r="H32" t="str">
            <v>50511 Vehicle - Fuel Costs</v>
          </cell>
        </row>
        <row r="33">
          <cell r="H33" t="str">
            <v>50515 Vehicle - Repairs &amp; Maintenace</v>
          </cell>
        </row>
        <row r="34">
          <cell r="H34" t="str">
            <v>50519 Vehicle - Other</v>
          </cell>
        </row>
        <row r="35">
          <cell r="H35" t="str">
            <v>50520 Vehicle Insurance</v>
          </cell>
        </row>
        <row r="36">
          <cell r="H36" t="str">
            <v>50601 Professional Fees Legal</v>
          </cell>
        </row>
        <row r="37">
          <cell r="H37" t="str">
            <v>50602 Professional Fees Accounting</v>
          </cell>
        </row>
        <row r="38">
          <cell r="H38" t="str">
            <v>50603 Professional Fees Consultants</v>
          </cell>
        </row>
        <row r="39">
          <cell r="H39" t="str">
            <v>50604 Professional Fees Other</v>
          </cell>
        </row>
        <row r="40">
          <cell r="H40" t="str">
            <v>54931 Internal Consulting Services</v>
          </cell>
        </row>
        <row r="41">
          <cell r="H41" t="str">
            <v>50303 Programs - Field Guides</v>
          </cell>
        </row>
        <row r="42">
          <cell r="H42" t="str">
            <v>50304 Programs - Field Allowances</v>
          </cell>
        </row>
        <row r="43">
          <cell r="H43" t="str">
            <v>50328 Facilitation and Coordination Fees</v>
          </cell>
        </row>
        <row r="44">
          <cell r="H44" t="str">
            <v>50340 Laboratory</v>
          </cell>
        </row>
        <row r="45">
          <cell r="H45" t="str">
            <v>50343 Translation</v>
          </cell>
        </row>
        <row r="46">
          <cell r="H46" t="str">
            <v>50381 Program Data - Outsourced Data</v>
          </cell>
        </row>
        <row r="47">
          <cell r="H47" t="str">
            <v>50345 Honoarium/Stipend</v>
          </cell>
        </row>
        <row r="48">
          <cell r="H48" t="str">
            <v>51201 Occupancy Rent</v>
          </cell>
        </row>
        <row r="49">
          <cell r="H49" t="str">
            <v>51202 Occupancy Utilities</v>
          </cell>
        </row>
        <row r="50">
          <cell r="H50" t="str">
            <v>51203 Occupancy Electricity</v>
          </cell>
        </row>
        <row r="51">
          <cell r="H51" t="str">
            <v>51204 Occupancy Repairs and maintenance</v>
          </cell>
        </row>
        <row r="52">
          <cell r="H52" t="str">
            <v>51205 Occupancy Security</v>
          </cell>
        </row>
        <row r="53">
          <cell r="H53" t="str">
            <v>51206 Occupancy Occupancy Other</v>
          </cell>
        </row>
        <row r="54">
          <cell r="H54" t="str">
            <v>51401  Office Supplies</v>
          </cell>
        </row>
        <row r="55">
          <cell r="H55" t="str">
            <v>51402 Office Expense Small Equipment (less than $2,500)</v>
          </cell>
        </row>
        <row r="56">
          <cell r="H56" t="str">
            <v>51403 Office Expense Telephone/Communications</v>
          </cell>
        </row>
        <row r="57">
          <cell r="H57" t="str">
            <v>51404 Office Expense Postage/Courier/Shipping</v>
          </cell>
        </row>
        <row r="58">
          <cell r="H58" t="str">
            <v>51405  Office Expenses Others</v>
          </cell>
        </row>
        <row r="59">
          <cell r="H59" t="str">
            <v>51406  Office Expenses Equipment R and M</v>
          </cell>
        </row>
        <row r="60">
          <cell r="H60" t="str">
            <v>51601 Computer/Network Software</v>
          </cell>
        </row>
        <row r="61">
          <cell r="H61" t="str">
            <v>51602 Computer/Network Equipment/Peripherals</v>
          </cell>
        </row>
        <row r="62">
          <cell r="H62" t="str">
            <v>51603 Computer/Network Computer/Purchases</v>
          </cell>
        </row>
        <row r="63">
          <cell r="H63" t="str">
            <v>51604 Computer/Network Internet</v>
          </cell>
        </row>
        <row r="64">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ChartofAccounts New"/>
      <sheetName val="ProjectClasses"/>
      <sheetName val="Costs ratios"/>
      <sheetName val="Std Description"/>
    </sheetNames>
    <sheetDataSet>
      <sheetData sheetId="0"/>
      <sheetData sheetId="1"/>
      <sheetData sheetId="2"/>
      <sheetData sheetId="3"/>
      <sheetData sheetId="4"/>
      <sheetData sheetId="5"/>
      <sheetData sheetId="6"/>
      <sheetData sheetId="7"/>
      <sheetData sheetId="8">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CIFF NO India MGMNT</v>
          </cell>
        </row>
        <row r="45">
          <cell r="AD45" t="str">
            <v>CIFF NO India POLICY</v>
          </cell>
        </row>
        <row r="46">
          <cell r="AD46" t="str">
            <v>CIFF NO India PREVSUR</v>
          </cell>
        </row>
        <row r="47">
          <cell r="AD47" t="str">
            <v>CIFF NO India AWARE</v>
          </cell>
        </row>
        <row r="48">
          <cell r="AD48" t="str">
            <v>CIFF NO India TRAIN</v>
          </cell>
        </row>
        <row r="49">
          <cell r="AD49" t="str">
            <v>CIFF NO India DRUG</v>
          </cell>
        </row>
        <row r="50">
          <cell r="AD50" t="str">
            <v>CIFF NO India MONEVAL</v>
          </cell>
        </row>
        <row r="51">
          <cell r="AD51" t="str">
            <v>CROSSCUT India MGMNT</v>
          </cell>
        </row>
        <row r="52">
          <cell r="AD52" t="str">
            <v>CROSSCUT India POLICY</v>
          </cell>
        </row>
        <row r="53">
          <cell r="AD53" t="str">
            <v>CROSSCUT India PREVSUR</v>
          </cell>
        </row>
        <row r="54">
          <cell r="AD54" t="str">
            <v>CROSSCUT India AWARE</v>
          </cell>
        </row>
        <row r="55">
          <cell r="AD55" t="str">
            <v>CROSSCUT India TRAIN</v>
          </cell>
        </row>
        <row r="56">
          <cell r="AD56" t="str">
            <v>CROSSCUT India DRUG</v>
          </cell>
        </row>
        <row r="57">
          <cell r="AD57" t="str">
            <v>CROSSCUT India MONEVAL</v>
          </cell>
        </row>
        <row r="58">
          <cell r="AD58" t="str">
            <v>CC-India National MGMNT</v>
          </cell>
        </row>
        <row r="59">
          <cell r="AD59" t="str">
            <v>CC-India National POLICY</v>
          </cell>
        </row>
        <row r="60">
          <cell r="AD60" t="str">
            <v>CC-India National PREVSUR</v>
          </cell>
        </row>
        <row r="61">
          <cell r="AD61" t="str">
            <v>CC-India National AWARE</v>
          </cell>
        </row>
        <row r="62">
          <cell r="AD62" t="str">
            <v>CC-India National TRAIN</v>
          </cell>
        </row>
        <row r="63">
          <cell r="AD63" t="str">
            <v>CC-India National DRUG</v>
          </cell>
        </row>
        <row r="64">
          <cell r="AD64" t="str">
            <v>CC-India National MONEVAL</v>
          </cell>
        </row>
        <row r="65">
          <cell r="AD65" t="str">
            <v>BNG India MGMNT</v>
          </cell>
        </row>
        <row r="66">
          <cell r="AD66" t="str">
            <v>DNO India MGMNT</v>
          </cell>
        </row>
        <row r="67">
          <cell r="AD67" t="str">
            <v>NO India MGMNT</v>
          </cell>
        </row>
        <row r="68">
          <cell r="AD68" t="str">
            <v>TOTAL</v>
          </cell>
        </row>
      </sheetData>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zoomScale="110" zoomScaleNormal="110" workbookViewId="0">
      <selection activeCell="A22" sqref="A22"/>
    </sheetView>
  </sheetViews>
  <sheetFormatPr defaultRowHeight="15"/>
  <cols>
    <col min="1" max="1" width="96.42578125" customWidth="1"/>
  </cols>
  <sheetData>
    <row r="1" spans="1:1" ht="28.5" customHeight="1">
      <c r="A1" s="1" t="s">
        <v>10</v>
      </c>
    </row>
    <row r="3" spans="1:1">
      <c r="A3" s="45" t="s">
        <v>1</v>
      </c>
    </row>
    <row r="4" spans="1:1">
      <c r="A4" s="46" t="s">
        <v>2</v>
      </c>
    </row>
    <row r="5" spans="1:1">
      <c r="A5" s="47"/>
    </row>
    <row r="6" spans="1:1" ht="40.5">
      <c r="A6" s="44" t="s">
        <v>38</v>
      </c>
    </row>
    <row r="7" spans="1:1" ht="40.5">
      <c r="A7" s="43" t="s">
        <v>3</v>
      </c>
    </row>
    <row r="8" spans="1:1" ht="27">
      <c r="A8" s="43" t="s">
        <v>39</v>
      </c>
    </row>
    <row r="9" spans="1:1" ht="27">
      <c r="A9" s="43" t="s">
        <v>4</v>
      </c>
    </row>
    <row r="10" spans="1:1">
      <c r="A10" s="46" t="s">
        <v>5</v>
      </c>
    </row>
    <row r="11" spans="1:1" ht="27">
      <c r="A11" s="43" t="s">
        <v>6</v>
      </c>
    </row>
    <row r="12" spans="1:1" ht="27">
      <c r="A12" s="43" t="s">
        <v>40</v>
      </c>
    </row>
    <row r="13" spans="1:1" ht="27">
      <c r="A13" s="43" t="s">
        <v>41</v>
      </c>
    </row>
    <row r="14" spans="1:1" ht="40.5">
      <c r="A14" s="43" t="s">
        <v>36</v>
      </c>
    </row>
    <row r="15" spans="1:1" ht="27">
      <c r="A15" s="43" t="s">
        <v>37</v>
      </c>
    </row>
    <row r="16" spans="1:1">
      <c r="A16" s="46" t="s">
        <v>7</v>
      </c>
    </row>
    <row r="17" spans="1:1" ht="96" customHeight="1">
      <c r="A17" s="43" t="s">
        <v>44</v>
      </c>
    </row>
    <row r="18" spans="1:1">
      <c r="A18" s="46" t="s">
        <v>8</v>
      </c>
    </row>
    <row r="19" spans="1:1" ht="80.25" customHeight="1">
      <c r="A19" s="43" t="s">
        <v>9</v>
      </c>
    </row>
    <row r="20" spans="1:1">
      <c r="A20" s="46" t="s">
        <v>45</v>
      </c>
    </row>
    <row r="21" spans="1:1">
      <c r="A21" s="48" t="s">
        <v>46</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election activeCell="E18" sqref="E18"/>
    </sheetView>
  </sheetViews>
  <sheetFormatPr defaultColWidth="8.85546875" defaultRowHeight="15" outlineLevelRow="1" outlineLevelCol="2"/>
  <cols>
    <col min="1" max="1" width="8.85546875" style="31"/>
    <col min="2" max="2" width="11.140625" style="31" customWidth="1"/>
    <col min="3" max="3" width="33" style="31" customWidth="1" outlineLevel="1"/>
    <col min="4" max="5" width="18.28515625" style="31" bestFit="1" customWidth="1" outlineLevel="2"/>
    <col min="6" max="6" width="20" style="31" bestFit="1" customWidth="1" outlineLevel="2"/>
    <col min="7" max="7" width="18.28515625" style="31" bestFit="1" customWidth="1" outlineLevel="1"/>
    <col min="8" max="8" width="15.85546875" style="31" bestFit="1" customWidth="1" outlineLevel="2"/>
    <col min="9" max="9" width="11.140625" style="31" customWidth="1" outlineLevel="2"/>
    <col min="10" max="10" width="20.28515625" style="31" bestFit="1" customWidth="1" outlineLevel="2"/>
    <col min="11" max="11" width="12" style="31" bestFit="1" customWidth="1" outlineLevel="2"/>
    <col min="12" max="12" width="13" style="31" customWidth="1" outlineLevel="1"/>
    <col min="13" max="13" width="17.5703125" style="39" bestFit="1" customWidth="1" outlineLevel="1"/>
    <col min="14" max="14" width="30.5703125" style="39" customWidth="1"/>
    <col min="15" max="15" width="20.85546875" style="40" bestFit="1" customWidth="1"/>
    <col min="16" max="16" width="13.5703125" style="41" bestFit="1" customWidth="1"/>
    <col min="17" max="16384" width="8.85546875" style="31"/>
  </cols>
  <sheetData>
    <row r="1" spans="1:16" s="2" customFormat="1" ht="28.5" customHeight="1">
      <c r="A1" s="1" t="s">
        <v>43</v>
      </c>
      <c r="B1" s="1"/>
      <c r="C1" s="1"/>
      <c r="D1" s="1"/>
      <c r="E1" s="1"/>
      <c r="F1" s="1"/>
      <c r="G1" s="1"/>
      <c r="H1" s="1"/>
      <c r="M1" s="3"/>
      <c r="N1" s="3"/>
      <c r="O1" s="4"/>
      <c r="P1" s="5"/>
    </row>
    <row r="2" spans="1:16" s="2" customFormat="1" ht="21.6" customHeight="1">
      <c r="A2" s="6"/>
      <c r="B2" s="6"/>
      <c r="C2" s="7"/>
      <c r="D2" s="7"/>
      <c r="E2" s="7"/>
      <c r="F2" s="7"/>
      <c r="G2" s="7"/>
      <c r="H2" s="7"/>
      <c r="M2" s="3"/>
      <c r="N2" s="3"/>
      <c r="O2" s="4"/>
      <c r="P2" s="5"/>
    </row>
    <row r="3" spans="1:16" s="2" customFormat="1" ht="18.399999999999999" customHeight="1">
      <c r="C3" s="8" t="s">
        <v>11</v>
      </c>
      <c r="M3" s="3"/>
      <c r="N3" s="3"/>
      <c r="O3" s="4"/>
      <c r="P3" s="5"/>
    </row>
    <row r="4" spans="1:16" s="2" customFormat="1">
      <c r="C4" s="49" t="s">
        <v>12</v>
      </c>
      <c r="D4" s="49"/>
      <c r="E4" s="49"/>
      <c r="F4" s="49"/>
      <c r="G4" s="49"/>
      <c r="M4" s="3"/>
      <c r="N4" s="3"/>
      <c r="O4" s="4"/>
      <c r="P4" s="5"/>
    </row>
    <row r="5" spans="1:16" s="2" customFormat="1" ht="22.5">
      <c r="C5" s="9" t="s">
        <v>13</v>
      </c>
      <c r="D5" s="9" t="s">
        <v>14</v>
      </c>
      <c r="E5" s="10" t="s">
        <v>15</v>
      </c>
      <c r="F5" s="10" t="s">
        <v>16</v>
      </c>
      <c r="G5" s="10" t="s">
        <v>17</v>
      </c>
      <c r="M5" s="3"/>
      <c r="N5" s="3"/>
      <c r="O5" s="4"/>
      <c r="P5" s="5"/>
    </row>
    <row r="6" spans="1:16" s="2" customFormat="1" outlineLevel="1">
      <c r="C6" s="11" t="s">
        <v>18</v>
      </c>
      <c r="D6" s="12">
        <f>F21</f>
        <v>57564.590515127136</v>
      </c>
      <c r="E6" s="13">
        <f>D6/$D$37</f>
        <v>7.2419767806126675E-2</v>
      </c>
      <c r="F6" s="14">
        <f>F32</f>
        <v>1304288641.950707</v>
      </c>
      <c r="G6" s="14">
        <f>F6/$D$37</f>
        <v>1640.8747071242826</v>
      </c>
      <c r="M6" s="3"/>
      <c r="N6" s="3"/>
      <c r="O6" s="4"/>
      <c r="P6" s="5"/>
    </row>
    <row r="7" spans="1:16" s="2" customFormat="1" outlineLevel="1">
      <c r="C7" s="11" t="s">
        <v>19</v>
      </c>
      <c r="D7" s="12">
        <f>D21</f>
        <v>151652.85186194658</v>
      </c>
      <c r="E7" s="13">
        <f>D7/$D$37</f>
        <v>0.19078854241294416</v>
      </c>
      <c r="F7" s="14">
        <f>D32</f>
        <v>3436124368</v>
      </c>
      <c r="G7" s="14">
        <f>F7/$D$37</f>
        <v>4322.8541479530086</v>
      </c>
      <c r="J7" s="15"/>
      <c r="M7" s="3"/>
      <c r="N7" s="3"/>
      <c r="O7" s="4"/>
      <c r="P7" s="5"/>
    </row>
    <row r="8" spans="1:16" s="2" customFormat="1" outlineLevel="1">
      <c r="C8" s="11" t="s">
        <v>20</v>
      </c>
      <c r="D8" s="12">
        <f>E21</f>
        <v>107657.35891624886</v>
      </c>
      <c r="E8" s="13">
        <f>D8/$D$37</f>
        <v>0.13543952741723703</v>
      </c>
      <c r="F8" s="14">
        <f>E32</f>
        <v>2439282016.9540634</v>
      </c>
      <c r="G8" s="14">
        <f>F8/$D$37</f>
        <v>3068.765637011732</v>
      </c>
      <c r="M8" s="3"/>
      <c r="N8" s="3"/>
      <c r="O8" s="4"/>
      <c r="P8" s="5"/>
    </row>
    <row r="9" spans="1:16" s="2" customFormat="1">
      <c r="C9" s="16" t="s">
        <v>21</v>
      </c>
      <c r="D9" s="17">
        <f>SUM(D6:D8)</f>
        <v>316874.80129332258</v>
      </c>
      <c r="E9" s="18">
        <f>SUM(E6:E8)</f>
        <v>0.39864783763630784</v>
      </c>
      <c r="F9" s="19">
        <f>SUM(F6:F8)</f>
        <v>7179695026.9047699</v>
      </c>
      <c r="G9" s="19">
        <f>SUM(G6:G8)</f>
        <v>9032.494492089023</v>
      </c>
      <c r="H9" s="20"/>
      <c r="K9" s="21"/>
      <c r="M9" s="3"/>
      <c r="N9" s="3"/>
      <c r="O9" s="4"/>
      <c r="P9" s="5"/>
    </row>
    <row r="10" spans="1:16" s="2" customFormat="1">
      <c r="E10" s="22"/>
      <c r="M10" s="3"/>
      <c r="N10" s="3"/>
      <c r="O10" s="4"/>
      <c r="P10" s="5"/>
    </row>
    <row r="11" spans="1:16" s="2" customFormat="1">
      <c r="M11" s="3"/>
      <c r="N11" s="3"/>
      <c r="O11" s="4"/>
      <c r="P11" s="5"/>
    </row>
    <row r="12" spans="1:16" s="2" customFormat="1">
      <c r="C12" s="50" t="s">
        <v>22</v>
      </c>
      <c r="D12" s="50"/>
      <c r="E12" s="50"/>
      <c r="F12" s="50"/>
      <c r="G12" s="50"/>
      <c r="H12" s="50"/>
      <c r="M12" s="3"/>
      <c r="N12" s="3"/>
      <c r="O12" s="4"/>
      <c r="P12" s="5"/>
    </row>
    <row r="13" spans="1:16" s="2" customFormat="1" ht="28.5" customHeight="1">
      <c r="C13" s="9" t="s">
        <v>23</v>
      </c>
      <c r="D13" s="9" t="s">
        <v>19</v>
      </c>
      <c r="E13" s="10" t="s">
        <v>42</v>
      </c>
      <c r="F13" s="9" t="s">
        <v>18</v>
      </c>
      <c r="G13" s="9" t="s">
        <v>0</v>
      </c>
      <c r="H13" s="9" t="s">
        <v>24</v>
      </c>
      <c r="M13" s="3"/>
      <c r="N13" s="3"/>
      <c r="O13" s="4"/>
      <c r="P13" s="5"/>
    </row>
    <row r="14" spans="1:16" s="2" customFormat="1" outlineLevel="1">
      <c r="C14" s="11" t="s">
        <v>25</v>
      </c>
      <c r="D14" s="12">
        <v>15805.499183358061</v>
      </c>
      <c r="E14" s="12">
        <v>7.836584911587587</v>
      </c>
      <c r="F14" s="23">
        <v>745.25259999999992</v>
      </c>
      <c r="G14" s="12">
        <f>SUM(D14:F14)</f>
        <v>16558.588368269648</v>
      </c>
      <c r="H14" s="24">
        <f>G14/$G$21</f>
        <v>5.2255932944765153E-2</v>
      </c>
      <c r="J14" s="25"/>
      <c r="K14" s="25"/>
      <c r="L14" s="25"/>
      <c r="M14" s="25"/>
      <c r="N14" s="3"/>
      <c r="O14" s="4"/>
      <c r="P14" s="5"/>
    </row>
    <row r="15" spans="1:16" s="2" customFormat="1" outlineLevel="1">
      <c r="C15" s="11" t="s">
        <v>26</v>
      </c>
      <c r="D15" s="2">
        <v>0</v>
      </c>
      <c r="E15" s="12">
        <v>6718.9951607485782</v>
      </c>
      <c r="F15" s="23">
        <v>0</v>
      </c>
      <c r="G15" s="12">
        <f>SUM(E15:F15)</f>
        <v>6718.9951607485782</v>
      </c>
      <c r="H15" s="24">
        <f t="shared" ref="H15:H21" si="0">G15/$G$21</f>
        <v>2.1203942797991635E-2</v>
      </c>
      <c r="J15" s="25"/>
      <c r="K15" s="25"/>
      <c r="L15" s="25"/>
      <c r="M15" s="25"/>
      <c r="N15" s="3"/>
      <c r="O15" s="4"/>
      <c r="P15" s="5"/>
    </row>
    <row r="16" spans="1:16" s="2" customFormat="1" outlineLevel="1">
      <c r="C16" s="11" t="s">
        <v>27</v>
      </c>
      <c r="D16" s="12">
        <v>4742.2902047200168</v>
      </c>
      <c r="E16" s="23">
        <v>35081.648991964808</v>
      </c>
      <c r="F16" s="23">
        <v>0</v>
      </c>
      <c r="G16" s="12">
        <f t="shared" ref="G16:G20" si="1">SUM(D16:F16)</f>
        <v>39823.939196684827</v>
      </c>
      <c r="H16" s="24">
        <f t="shared" si="0"/>
        <v>0.12567720447995126</v>
      </c>
      <c r="J16" s="25"/>
      <c r="K16" s="25"/>
      <c r="L16" s="25"/>
      <c r="M16" s="25"/>
      <c r="N16"/>
      <c r="O16" s="26"/>
      <c r="P16" s="5"/>
    </row>
    <row r="17" spans="3:16" s="2" customFormat="1" outlineLevel="1">
      <c r="C17" s="11" t="s">
        <v>28</v>
      </c>
      <c r="D17" s="12">
        <v>71606.958811293385</v>
      </c>
      <c r="E17" s="12">
        <v>0</v>
      </c>
      <c r="F17" s="23">
        <v>0</v>
      </c>
      <c r="G17" s="12">
        <f t="shared" si="1"/>
        <v>71606.958811293385</v>
      </c>
      <c r="H17" s="24">
        <f t="shared" si="0"/>
        <v>0.22597870994799843</v>
      </c>
      <c r="J17" s="25"/>
      <c r="K17" s="25"/>
      <c r="L17" s="25"/>
      <c r="M17" s="25"/>
      <c r="N17" s="27"/>
      <c r="O17" s="28"/>
      <c r="P17" s="5"/>
    </row>
    <row r="18" spans="3:16" s="2" customFormat="1" outlineLevel="1">
      <c r="C18" s="11" t="s">
        <v>29</v>
      </c>
      <c r="D18" s="12">
        <v>28412.695812867427</v>
      </c>
      <c r="E18" s="12">
        <v>0</v>
      </c>
      <c r="F18" s="23">
        <v>0</v>
      </c>
      <c r="G18" s="12">
        <f t="shared" si="1"/>
        <v>28412.695812867427</v>
      </c>
      <c r="H18" s="24">
        <f t="shared" si="0"/>
        <v>8.9665368457514397E-2</v>
      </c>
      <c r="J18" s="25"/>
      <c r="K18" s="25"/>
      <c r="L18" s="25"/>
      <c r="M18" s="25"/>
      <c r="N18" s="27"/>
      <c r="O18" s="28"/>
      <c r="P18" s="5"/>
    </row>
    <row r="19" spans="3:16" s="2" customFormat="1" outlineLevel="1">
      <c r="C19" s="11" t="s">
        <v>30</v>
      </c>
      <c r="D19" s="12">
        <v>7797.1362952005893</v>
      </c>
      <c r="E19" s="12">
        <v>28887.796938080661</v>
      </c>
      <c r="F19" s="23">
        <v>1528.913728</v>
      </c>
      <c r="G19" s="12">
        <f t="shared" si="1"/>
        <v>38213.846961281248</v>
      </c>
      <c r="H19" s="24">
        <f t="shared" si="0"/>
        <v>0.12059604236534954</v>
      </c>
      <c r="J19" s="25"/>
      <c r="K19" s="25"/>
      <c r="L19" s="25"/>
      <c r="M19" s="25"/>
      <c r="N19" s="27"/>
      <c r="O19" s="28"/>
      <c r="P19" s="5"/>
    </row>
    <row r="20" spans="3:16" s="2" customFormat="1" outlineLevel="1">
      <c r="C20" s="11" t="s">
        <v>31</v>
      </c>
      <c r="D20" s="12">
        <v>23288.271554507086</v>
      </c>
      <c r="E20" s="12">
        <v>36961.08124054323</v>
      </c>
      <c r="F20" s="23">
        <v>55290.424187127137</v>
      </c>
      <c r="G20" s="12">
        <f t="shared" si="1"/>
        <v>115539.77698217746</v>
      </c>
      <c r="H20" s="24">
        <f t="shared" si="0"/>
        <v>0.36462279900642952</v>
      </c>
      <c r="J20" s="25"/>
      <c r="K20" s="25"/>
      <c r="L20" s="25"/>
      <c r="M20" s="25"/>
      <c r="N20" s="27"/>
      <c r="O20" s="28"/>
      <c r="P20" s="5"/>
    </row>
    <row r="21" spans="3:16" s="2" customFormat="1">
      <c r="C21" s="16" t="s">
        <v>21</v>
      </c>
      <c r="D21" s="17">
        <f>SUM(D14:D20)</f>
        <v>151652.85186194658</v>
      </c>
      <c r="E21" s="17">
        <f>SUM(E14:E20)</f>
        <v>107657.35891624886</v>
      </c>
      <c r="F21" s="17">
        <f>SUM(F14:F20)</f>
        <v>57564.590515127136</v>
      </c>
      <c r="G21" s="17">
        <f>SUM(G14:G20)</f>
        <v>316874.80129332258</v>
      </c>
      <c r="H21" s="29">
        <f t="shared" si="0"/>
        <v>1</v>
      </c>
      <c r="J21" s="25"/>
      <c r="K21" s="25"/>
      <c r="L21" s="25"/>
      <c r="M21" s="25"/>
      <c r="N21" s="27"/>
      <c r="O21" s="28"/>
      <c r="P21" s="5"/>
    </row>
    <row r="22" spans="3:16" s="2" customFormat="1">
      <c r="C22" s="28"/>
      <c r="D22" s="28"/>
      <c r="E22" s="20"/>
      <c r="F22" s="28"/>
      <c r="G22" s="28"/>
      <c r="H22" s="28"/>
      <c r="M22" s="3"/>
      <c r="N22" s="27"/>
      <c r="O22" s="28"/>
      <c r="P22" s="5"/>
    </row>
    <row r="23" spans="3:16" s="2" customFormat="1">
      <c r="C23" s="50" t="s">
        <v>32</v>
      </c>
      <c r="D23" s="50"/>
      <c r="E23" s="50"/>
      <c r="F23" s="50"/>
      <c r="G23" s="50"/>
      <c r="H23" s="50"/>
      <c r="M23" s="3"/>
      <c r="N23" s="27"/>
      <c r="O23" s="28"/>
      <c r="P23" s="5"/>
    </row>
    <row r="24" spans="3:16" s="2" customFormat="1">
      <c r="C24" s="9" t="s">
        <v>23</v>
      </c>
      <c r="D24" s="9" t="s">
        <v>19</v>
      </c>
      <c r="E24" s="9" t="s">
        <v>20</v>
      </c>
      <c r="F24" s="9" t="s">
        <v>18</v>
      </c>
      <c r="G24" s="9" t="s">
        <v>0</v>
      </c>
      <c r="H24" s="9" t="s">
        <v>24</v>
      </c>
      <c r="M24" s="3"/>
      <c r="N24" s="27"/>
      <c r="O24" s="28"/>
      <c r="P24" s="5"/>
    </row>
    <row r="25" spans="3:16" s="2" customFormat="1" ht="11.25" customHeight="1" outlineLevel="1">
      <c r="C25" s="11" t="s">
        <v>25</v>
      </c>
      <c r="D25" s="14">
        <f>D14*$D$38</f>
        <v>358118296</v>
      </c>
      <c r="E25" s="14">
        <f t="shared" ref="E25:F25" si="2">E14*$D$38</f>
        <v>177560</v>
      </c>
      <c r="F25" s="14">
        <f t="shared" si="2"/>
        <v>16885805.889799554</v>
      </c>
      <c r="G25" s="14">
        <f>SUM(D25:F25)</f>
        <v>375181661.88979954</v>
      </c>
      <c r="H25" s="24">
        <f>G25/$G$32</f>
        <v>5.2255932944765153E-2</v>
      </c>
      <c r="M25" s="3"/>
      <c r="N25" s="27"/>
      <c r="O25" s="28"/>
      <c r="P25" s="5"/>
    </row>
    <row r="26" spans="3:16" s="2" customFormat="1" outlineLevel="1">
      <c r="C26" s="11" t="s">
        <v>26</v>
      </c>
      <c r="D26" s="14">
        <f>D15*$D$38</f>
        <v>0</v>
      </c>
      <c r="E26" s="14">
        <f>E15*$D$38</f>
        <v>152237842.65751377</v>
      </c>
      <c r="F26" s="14">
        <f t="shared" ref="D26:F31" si="3">F15*$D$38</f>
        <v>0</v>
      </c>
      <c r="G26" s="14">
        <f>SUM(E26:F26)</f>
        <v>152237842.65751377</v>
      </c>
      <c r="H26" s="24">
        <f t="shared" ref="H26:H32" si="4">G26/$G$32</f>
        <v>2.1203942797991635E-2</v>
      </c>
      <c r="M26" s="3"/>
      <c r="N26" s="27"/>
      <c r="O26" s="28"/>
      <c r="P26" s="5"/>
    </row>
    <row r="27" spans="3:16" s="2" customFormat="1" outlineLevel="1">
      <c r="C27" s="11" t="s">
        <v>27</v>
      </c>
      <c r="D27" s="14">
        <f t="shared" si="3"/>
        <v>107450000</v>
      </c>
      <c r="E27" s="14">
        <f t="shared" si="3"/>
        <v>794874000</v>
      </c>
      <c r="F27" s="14">
        <f t="shared" si="3"/>
        <v>0</v>
      </c>
      <c r="G27" s="14">
        <f t="shared" ref="G27:G31" si="5">SUM(D27:F27)</f>
        <v>902324000</v>
      </c>
      <c r="H27" s="24">
        <f t="shared" si="4"/>
        <v>0.12567720447995126</v>
      </c>
      <c r="M27" s="3"/>
      <c r="N27" s="27"/>
      <c r="O27" s="28"/>
      <c r="P27" s="5"/>
    </row>
    <row r="28" spans="3:16" s="2" customFormat="1" outlineLevel="1">
      <c r="C28" s="11" t="s">
        <v>28</v>
      </c>
      <c r="D28" s="14">
        <f t="shared" si="3"/>
        <v>1622458220</v>
      </c>
      <c r="E28" s="14">
        <f t="shared" si="3"/>
        <v>0</v>
      </c>
      <c r="F28" s="14">
        <f t="shared" si="3"/>
        <v>0</v>
      </c>
      <c r="G28" s="14">
        <f t="shared" si="5"/>
        <v>1622458220</v>
      </c>
      <c r="H28" s="24">
        <f t="shared" si="4"/>
        <v>0.22597870994799843</v>
      </c>
      <c r="M28" s="3"/>
      <c r="N28" s="27"/>
      <c r="O28" s="28"/>
      <c r="P28" s="5"/>
    </row>
    <row r="29" spans="3:16" s="2" customFormat="1" outlineLevel="1">
      <c r="C29" s="11" t="s">
        <v>29</v>
      </c>
      <c r="D29" s="14">
        <f t="shared" si="3"/>
        <v>643770000</v>
      </c>
      <c r="E29" s="14">
        <f t="shared" si="3"/>
        <v>0</v>
      </c>
      <c r="F29" s="14">
        <f t="shared" si="3"/>
        <v>0</v>
      </c>
      <c r="G29" s="14">
        <f t="shared" si="5"/>
        <v>643770000</v>
      </c>
      <c r="H29" s="24">
        <f t="shared" si="4"/>
        <v>8.9665368457514397E-2</v>
      </c>
      <c r="M29" s="3"/>
      <c r="N29"/>
      <c r="O29" s="26"/>
      <c r="P29" s="5"/>
    </row>
    <row r="30" spans="3:16" s="2" customFormat="1" outlineLevel="1">
      <c r="C30" s="11" t="s">
        <v>30</v>
      </c>
      <c r="D30" s="14">
        <f t="shared" si="3"/>
        <v>176666180</v>
      </c>
      <c r="E30" s="14">
        <f t="shared" si="3"/>
        <v>654534760</v>
      </c>
      <c r="F30" s="14">
        <f t="shared" si="3"/>
        <v>34641865.63489721</v>
      </c>
      <c r="G30" s="14">
        <f t="shared" si="5"/>
        <v>865842805.63489723</v>
      </c>
      <c r="H30" s="24">
        <f t="shared" si="4"/>
        <v>0.12059604236534956</v>
      </c>
      <c r="M30" s="3"/>
      <c r="N30" s="3"/>
      <c r="O30" s="4"/>
      <c r="P30" s="5"/>
    </row>
    <row r="31" spans="3:16" s="2" customFormat="1" outlineLevel="1">
      <c r="C31" s="11" t="s">
        <v>31</v>
      </c>
      <c r="D31" s="14">
        <f t="shared" si="3"/>
        <v>527661672</v>
      </c>
      <c r="E31" s="14">
        <f t="shared" si="3"/>
        <v>837457854.29654956</v>
      </c>
      <c r="F31" s="14">
        <f t="shared" si="3"/>
        <v>1252760970.4260101</v>
      </c>
      <c r="G31" s="14">
        <f t="shared" si="5"/>
        <v>2617880496.7225599</v>
      </c>
      <c r="H31" s="24">
        <f t="shared" si="4"/>
        <v>0.36462279900642952</v>
      </c>
      <c r="M31" s="3"/>
      <c r="N31" s="3"/>
      <c r="O31" s="4"/>
      <c r="P31" s="5"/>
    </row>
    <row r="32" spans="3:16" s="2" customFormat="1">
      <c r="C32" s="16" t="s">
        <v>0</v>
      </c>
      <c r="D32" s="19">
        <f>SUM(D25:D31)</f>
        <v>3436124368</v>
      </c>
      <c r="E32" s="19">
        <f>SUM(E25:E31)</f>
        <v>2439282016.9540634</v>
      </c>
      <c r="F32" s="19">
        <f>SUM(F25:F31)</f>
        <v>1304288641.950707</v>
      </c>
      <c r="G32" s="19">
        <f>SUM(G25:G31)</f>
        <v>7179695026.9047709</v>
      </c>
      <c r="H32" s="29">
        <f t="shared" si="4"/>
        <v>1</v>
      </c>
      <c r="M32" s="3"/>
      <c r="N32" s="3"/>
      <c r="O32" s="4"/>
      <c r="P32" s="5"/>
    </row>
    <row r="33" spans="3:16" s="2" customFormat="1">
      <c r="M33" s="3"/>
      <c r="N33" s="3"/>
      <c r="O33" s="4"/>
      <c r="P33" s="5"/>
    </row>
    <row r="34" spans="3:16" s="2" customFormat="1">
      <c r="M34" s="3"/>
      <c r="N34" s="3"/>
      <c r="O34" s="4"/>
      <c r="P34" s="5"/>
    </row>
    <row r="35" spans="3:16" s="2" customFormat="1">
      <c r="M35" s="3"/>
      <c r="N35" s="3"/>
      <c r="O35" s="4"/>
      <c r="P35" s="5"/>
    </row>
    <row r="36" spans="3:16" s="2" customFormat="1" ht="15.75">
      <c r="C36" s="8" t="s">
        <v>33</v>
      </c>
      <c r="M36" s="3"/>
      <c r="N36" s="3"/>
      <c r="O36" s="4"/>
      <c r="P36" s="5"/>
    </row>
    <row r="37" spans="3:16" s="2" customFormat="1">
      <c r="C37" s="11" t="s">
        <v>34</v>
      </c>
      <c r="D37" s="30">
        <v>794874</v>
      </c>
      <c r="M37" s="3"/>
      <c r="N37" s="3"/>
      <c r="O37" s="4"/>
      <c r="P37" s="5"/>
    </row>
    <row r="38" spans="3:16" s="2" customFormat="1">
      <c r="C38" s="11" t="s">
        <v>35</v>
      </c>
      <c r="D38" s="42">
        <v>22657.828888888889</v>
      </c>
      <c r="M38" s="3"/>
      <c r="N38" s="3"/>
      <c r="O38" s="4"/>
      <c r="P38" s="5"/>
    </row>
    <row r="39" spans="3:16" s="2" customFormat="1">
      <c r="M39" s="3"/>
      <c r="N39" s="3"/>
      <c r="O39" s="4"/>
      <c r="P39" s="5"/>
    </row>
    <row r="40" spans="3:16" s="2" customFormat="1">
      <c r="M40" s="3"/>
      <c r="N40" s="3"/>
      <c r="O40" s="4"/>
      <c r="P40" s="5"/>
    </row>
    <row r="41" spans="3:16" ht="10.5">
      <c r="D41" s="32"/>
      <c r="E41" s="32"/>
      <c r="F41" s="32"/>
      <c r="G41" s="32"/>
      <c r="H41" s="32"/>
      <c r="I41" s="32"/>
      <c r="J41" s="32"/>
      <c r="K41" s="32"/>
      <c r="L41" s="32"/>
      <c r="M41" s="33"/>
      <c r="N41" s="34"/>
      <c r="O41" s="35"/>
      <c r="P41" s="36"/>
    </row>
    <row r="42" spans="3:16" ht="10.5">
      <c r="D42" s="32"/>
      <c r="E42" s="32"/>
      <c r="F42" s="32"/>
      <c r="G42" s="32"/>
      <c r="H42" s="32"/>
      <c r="I42" s="32"/>
      <c r="J42" s="37"/>
      <c r="K42" s="32"/>
      <c r="L42" s="32"/>
      <c r="M42" s="33"/>
      <c r="N42" s="33"/>
      <c r="O42" s="35"/>
      <c r="P42" s="36"/>
    </row>
    <row r="43" spans="3:16" ht="10.5">
      <c r="D43" s="32"/>
      <c r="E43" s="32"/>
      <c r="F43" s="32"/>
      <c r="G43" s="32"/>
      <c r="H43" s="32"/>
      <c r="I43" s="32"/>
      <c r="J43" s="32"/>
      <c r="K43" s="32"/>
      <c r="L43" s="32"/>
      <c r="M43" s="33"/>
      <c r="N43" s="33"/>
      <c r="O43" s="35"/>
      <c r="P43" s="36"/>
    </row>
    <row r="44" spans="3:16" ht="10.5">
      <c r="C44" s="38"/>
      <c r="D44" s="32"/>
      <c r="E44" s="32"/>
      <c r="F44" s="32"/>
      <c r="G44" s="32"/>
      <c r="H44" s="32"/>
      <c r="I44" s="32"/>
      <c r="J44" s="32"/>
      <c r="K44" s="37"/>
      <c r="L44" s="32"/>
      <c r="M44" s="34"/>
      <c r="N44" s="33"/>
      <c r="O44" s="35"/>
      <c r="P44" s="36"/>
    </row>
    <row r="45" spans="3:16" ht="10.5">
      <c r="C45" s="38"/>
      <c r="D45" s="32"/>
      <c r="E45" s="32"/>
      <c r="F45" s="32"/>
      <c r="G45" s="32"/>
      <c r="H45" s="32"/>
      <c r="I45" s="32"/>
      <c r="J45" s="37"/>
      <c r="K45" s="37"/>
      <c r="L45" s="32"/>
      <c r="M45" s="33"/>
      <c r="N45" s="33"/>
      <c r="O45" s="35"/>
      <c r="P45" s="36"/>
    </row>
    <row r="46" spans="3:16" ht="10.5">
      <c r="C46" s="38"/>
      <c r="D46" s="32"/>
      <c r="E46" s="32"/>
      <c r="F46" s="32"/>
      <c r="G46" s="32"/>
      <c r="H46" s="32"/>
      <c r="I46" s="32"/>
      <c r="J46" s="32"/>
      <c r="K46" s="32"/>
      <c r="L46" s="32"/>
      <c r="M46" s="33"/>
      <c r="N46" s="33"/>
      <c r="O46" s="35"/>
      <c r="P46" s="36"/>
    </row>
    <row r="47" spans="3:16" ht="10.5">
      <c r="D47" s="32"/>
      <c r="E47" s="32"/>
      <c r="F47" s="32"/>
      <c r="G47" s="32"/>
      <c r="H47" s="32"/>
      <c r="I47" s="32"/>
      <c r="J47" s="32"/>
      <c r="K47" s="32"/>
      <c r="L47" s="32"/>
      <c r="M47" s="33"/>
      <c r="N47" s="33"/>
      <c r="O47" s="35"/>
      <c r="P47" s="36"/>
    </row>
    <row r="48" spans="3:16" ht="10.5">
      <c r="D48" s="32"/>
      <c r="E48" s="32"/>
      <c r="F48" s="32"/>
      <c r="G48" s="32"/>
      <c r="H48" s="32"/>
      <c r="I48" s="32"/>
      <c r="J48" s="32"/>
      <c r="K48" s="32"/>
      <c r="L48" s="32"/>
      <c r="M48" s="33"/>
      <c r="N48" s="33"/>
      <c r="O48" s="35"/>
      <c r="P48" s="36"/>
    </row>
    <row r="49" spans="4:16" ht="10.5">
      <c r="D49" s="32"/>
      <c r="E49" s="32"/>
      <c r="F49" s="32"/>
      <c r="G49" s="32"/>
      <c r="H49" s="32"/>
      <c r="I49" s="32"/>
      <c r="J49" s="32"/>
      <c r="K49" s="32"/>
      <c r="L49" s="32"/>
      <c r="M49" s="33"/>
      <c r="N49" s="33"/>
      <c r="O49" s="35"/>
      <c r="P49" s="36"/>
    </row>
    <row r="50" spans="4:16" ht="10.5">
      <c r="D50" s="32"/>
      <c r="E50" s="32"/>
      <c r="F50" s="32"/>
      <c r="G50" s="32"/>
      <c r="H50" s="32"/>
      <c r="I50" s="32"/>
      <c r="J50" s="32"/>
      <c r="K50" s="32"/>
      <c r="L50" s="32"/>
      <c r="M50" s="33"/>
      <c r="N50" s="33"/>
      <c r="O50" s="35"/>
      <c r="P50" s="36"/>
    </row>
    <row r="51" spans="4:16" ht="10.5">
      <c r="D51" s="32"/>
      <c r="E51" s="32"/>
      <c r="F51" s="32"/>
      <c r="G51" s="32"/>
      <c r="H51" s="32"/>
      <c r="I51" s="32"/>
      <c r="J51" s="32"/>
      <c r="K51" s="32"/>
      <c r="L51" s="32"/>
      <c r="M51" s="33"/>
      <c r="N51" s="33"/>
      <c r="O51" s="35"/>
      <c r="P51" s="36"/>
    </row>
    <row r="52" spans="4:16" ht="10.5">
      <c r="D52" s="32"/>
      <c r="E52" s="32"/>
      <c r="F52" s="32"/>
      <c r="G52" s="32"/>
      <c r="H52" s="32"/>
      <c r="I52" s="32"/>
      <c r="J52" s="32"/>
      <c r="K52" s="32"/>
      <c r="L52" s="32"/>
      <c r="M52" s="33"/>
      <c r="N52" s="33"/>
      <c r="O52" s="35"/>
      <c r="P52" s="36"/>
    </row>
    <row r="53" spans="4:16" ht="10.5">
      <c r="D53" s="32"/>
      <c r="E53" s="32"/>
      <c r="F53" s="32"/>
      <c r="G53" s="32"/>
      <c r="H53" s="32"/>
      <c r="I53" s="32"/>
      <c r="J53" s="32"/>
      <c r="K53" s="32"/>
      <c r="L53" s="32"/>
      <c r="M53" s="33"/>
      <c r="N53" s="33"/>
      <c r="O53" s="35"/>
      <c r="P53" s="36"/>
    </row>
    <row r="54" spans="4:16" ht="10.5">
      <c r="D54" s="32"/>
      <c r="E54" s="32"/>
      <c r="F54" s="32"/>
      <c r="G54" s="32"/>
      <c r="H54" s="32"/>
      <c r="I54" s="32"/>
      <c r="J54" s="32"/>
      <c r="K54" s="32"/>
      <c r="L54" s="32"/>
      <c r="M54" s="33"/>
      <c r="N54" s="33"/>
      <c r="O54" s="35"/>
      <c r="P54" s="36"/>
    </row>
    <row r="55" spans="4:16" ht="10.5">
      <c r="D55" s="32"/>
      <c r="E55" s="32"/>
      <c r="F55" s="32"/>
      <c r="G55" s="32"/>
      <c r="H55" s="32"/>
      <c r="I55" s="32"/>
      <c r="J55" s="32"/>
      <c r="K55" s="32"/>
      <c r="L55" s="32"/>
      <c r="M55" s="33"/>
      <c r="N55" s="33"/>
      <c r="O55" s="35"/>
      <c r="P55" s="36"/>
    </row>
    <row r="56" spans="4:16" ht="10.5">
      <c r="D56" s="32"/>
      <c r="E56" s="32"/>
      <c r="F56" s="32"/>
      <c r="G56" s="32"/>
      <c r="H56" s="32"/>
      <c r="I56" s="32"/>
      <c r="J56" s="32"/>
      <c r="K56" s="32"/>
      <c r="L56" s="32"/>
      <c r="M56" s="33"/>
      <c r="N56" s="33"/>
      <c r="O56" s="35"/>
      <c r="P56" s="36"/>
    </row>
    <row r="57" spans="4:16" ht="10.5">
      <c r="D57" s="32"/>
      <c r="E57" s="32"/>
      <c r="F57" s="32"/>
      <c r="G57" s="32"/>
      <c r="H57" s="32"/>
      <c r="I57" s="32"/>
      <c r="J57" s="32"/>
      <c r="K57" s="32"/>
      <c r="L57" s="32"/>
      <c r="M57" s="33"/>
      <c r="N57" s="33"/>
      <c r="O57" s="35"/>
      <c r="P57" s="36"/>
    </row>
    <row r="58" spans="4:16" ht="10.5">
      <c r="D58" s="32"/>
      <c r="E58" s="32"/>
      <c r="F58" s="32"/>
      <c r="G58" s="32"/>
      <c r="H58" s="32"/>
      <c r="I58" s="32"/>
      <c r="J58" s="32"/>
      <c r="K58" s="32"/>
      <c r="L58" s="32"/>
      <c r="M58" s="33"/>
      <c r="N58" s="33"/>
      <c r="O58" s="35"/>
      <c r="P58" s="36"/>
    </row>
  </sheetData>
  <mergeCells count="3">
    <mergeCell ref="C4:G4"/>
    <mergeCell ref="C12:H12"/>
    <mergeCell ref="C23:H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Costing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2019-11-07T20:11:43Z</dcterms:created>
  <dcterms:modified xsi:type="dcterms:W3CDTF">2019-11-07T20:11:46Z</dcterms:modified>
</cp:coreProperties>
</file>