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mc:AlternateContent xmlns:mc="http://schemas.openxmlformats.org/markup-compatibility/2006">
    <mc:Choice Requires="x15">
      <x15ac:absPath xmlns:x15ac="http://schemas.microsoft.com/office/spreadsheetml/2010/11/ac" url="/Users/nicolezok/Downloads/Deworm the World costing models/"/>
    </mc:Choice>
  </mc:AlternateContent>
  <bookViews>
    <workbookView xWindow="0" yWindow="0" windowWidth="28800" windowHeight="18000"/>
  </bookViews>
  <sheets>
    <sheet name="Introduction" sheetId="12" r:id="rId1"/>
    <sheet name="Costing Model"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CCOUNT">'[1]Costs ratios'!$AD$2:$AD$68</definedName>
    <definedName name="Air_DLT">'[2]Price List'!$D$29</definedName>
    <definedName name="Air_SAE">'[2]Price List'!$D$33</definedName>
    <definedName name="Air_TTS">'[2]Price List'!$D$30</definedName>
    <definedName name="Barazaperzone">[2]Assumptions!$E$22</definedName>
    <definedName name="BoxFile">'[2]Price List'!$D$18</definedName>
    <definedName name="ChartofAccounts">[3]ProjectClasses!$A$38:$A$101</definedName>
    <definedName name="chatofAccountsNew">'[4]ChartofAccounts New'!$G$6:$G$121</definedName>
    <definedName name="d" localSheetId="1">#REF!</definedName>
    <definedName name="d">#REF!</definedName>
    <definedName name="DD_oversight_transp">'[2]Price List'!$D$41</definedName>
    <definedName name="Dist_Vars_byName">'[2]District Level Variables'!$B$1:$BD$97</definedName>
    <definedName name="District_Vars">'[2]District Level Variables'!$A$1:$BD$105</definedName>
    <definedName name="DistrictHall">'[2]Price List'!$D$20</definedName>
    <definedName name="DistrictLT">[2]Assumptions!$E$3</definedName>
    <definedName name="DistTrainDays">[2]Assumptions!$E$8</definedName>
    <definedName name="Div_dist_transport">'[2]Price List'!$D$40</definedName>
    <definedName name="DivisionLT">[2]Assumptions!$E$4</definedName>
    <definedName name="DivTTSTrainers">[2]Assumptions!$E$7</definedName>
    <definedName name="DLMGuide">'[2]Price List'!$D$3</definedName>
    <definedName name="DrugDistGuide">'[2]Price List'!$D$6</definedName>
    <definedName name="DSForm">'[2]Price List'!$D$7</definedName>
    <definedName name="Envel_school">[2]Assumptions!$E$18</definedName>
    <definedName name="Envel_zone">[2]Assumptions!$E$19</definedName>
    <definedName name="EnvelopeA4">'[2]Price List'!$D$17</definedName>
    <definedName name="er">'[5]Project Classes'!$G$1:$G$64</definedName>
    <definedName name="ERProjectClasses">'[6]Project Classes'!$A$2:$A$22</definedName>
    <definedName name="ExchRateGokDollars">'[7]Price List'!$D$62</definedName>
    <definedName name="extrapillshipment">'[2]Price List'!$D$49</definedName>
    <definedName name="fee_coordination">'[2]Price List'!$D$35</definedName>
    <definedName name="fee_DD_oversight">'[2]Price List'!$D$37</definedName>
    <definedName name="fee_secretarial">'[2]Price List'!$D$36</definedName>
    <definedName name="fee_training">'[2]Price List'!$D$34</definedName>
    <definedName name="FlipChart">'[2]Price List'!$D$11</definedName>
    <definedName name="FormAperzone">[2]Assumptions!$E$14</definedName>
    <definedName name="FormDperdist">[2]Assumptions!$E$15</definedName>
    <definedName name="FormDSperdist">[2]Assumptions!$E$17</definedName>
    <definedName name="FormEperschool">[2]Assumptions!$E$11</definedName>
    <definedName name="FormNperschool">[2]Assumptions!$E$12</definedName>
    <definedName name="forms_AEO_DEO">'[2]Price List'!$D$53</definedName>
    <definedName name="forms_sch_AEO">'[2]Price List'!$D$52</definedName>
    <definedName name="FormSperschool">[2]Assumptions!$E$13</definedName>
    <definedName name="FormZperdist">[2]Assumptions!$E$16</definedName>
    <definedName name="GokPerDiem">'[2]GoK Per Diem'!$B$1:$G$22</definedName>
    <definedName name="GroupLunch">'[2]Price List'!$D$26</definedName>
    <definedName name="Include">[8]Sheet1!$A$1:$A$2</definedName>
    <definedName name="inflation">'[9]Budget assumptions'!$D$5</definedName>
    <definedName name="JobGroups">[2]JobGroups!$A$1:$C$10</definedName>
    <definedName name="LCDprojector">'[2]Price List'!$D$23</definedName>
    <definedName name="LocalHall">'[2]Price List'!$D$21</definedName>
    <definedName name="lok">'[10]Project Classes'!$G$1:$G$64</definedName>
    <definedName name="lokesha">'[11]DATA '!$H$3:$H$129</definedName>
    <definedName name="Loudspkr">'[2]Price List'!$D$57</definedName>
    <definedName name="Mtperteam">[2]Assumptions!$E$2</definedName>
    <definedName name="Mttrans_in_dist">'[2]Price List'!$D$44</definedName>
    <definedName name="MTtrans_nbo_dist">'[2]Price List'!$D$43</definedName>
    <definedName name="MTTravelDays">[2]Assumptions!$E$9</definedName>
    <definedName name="PensPaperSet">'[2]Price List'!$D$9</definedName>
    <definedName name="PRBanner">'[2]Price List'!$D$14</definedName>
    <definedName name="PRBaraza">'[2]Price List'!$D$58</definedName>
    <definedName name="Prof1_4" localSheetId="1">#REF!</definedName>
    <definedName name="Prof1_4">#REF!</definedName>
    <definedName name="Prof5_14" localSheetId="1">#REF!</definedName>
    <definedName name="Prof5_14">#REF!</definedName>
    <definedName name="ProfCovRate">'[2]Price List'!$D$64</definedName>
    <definedName name="ProfDeWorm" localSheetId="1">#REF!</definedName>
    <definedName name="ProfDeWorm">#REF!</definedName>
    <definedName name="ProfDistrict" localSheetId="1">#REF!</definedName>
    <definedName name="ProfDistrict">#REF!</definedName>
    <definedName name="ProfDiv" localSheetId="1">#REF!</definedName>
    <definedName name="ProfDiv">#REF!</definedName>
    <definedName name="ProfEMIS" localSheetId="1">#REF!</definedName>
    <definedName name="ProfEMIS">#REF!</definedName>
    <definedName name="ProfTTSessions" localSheetId="1">#REF!</definedName>
    <definedName name="ProfTTSessions">#REF!</definedName>
    <definedName name="ProfZones" localSheetId="1">#REF!</definedName>
    <definedName name="ProfZones">#REF!</definedName>
    <definedName name="Projectclass">[4]ProjectClasses!$A$2:$A$53</definedName>
    <definedName name="ProjectClasses">[3]ProjectClasses!$A$2:$A$28</definedName>
    <definedName name="PRPoster">'[2]Price List'!$D$13</definedName>
    <definedName name="RAJ">[12]ProjectClasses!$A$38:$A$101</definedName>
    <definedName name="RAMESH">'[13]Project Classes'!$G$1:$G$64</definedName>
    <definedName name="Receipts">'[6]Project Classes'!$C$2:$C$3</definedName>
    <definedName name="Schoolgrowthrate">[2]Assumptions!$E$27</definedName>
    <definedName name="sks">'[14]Project Classes'!$G$1:$G$64</definedName>
    <definedName name="Snack">'[2]Price List'!$D$24</definedName>
    <definedName name="SSForm">'[2]Price List'!$D$8</definedName>
    <definedName name="Tea">'[2]Price List'!$D$25</definedName>
    <definedName name="TeacherHandout">'[2]Price List'!$D$5</definedName>
    <definedName name="Teacherlunchtransp">'[2]Price List'!$D$42</definedName>
    <definedName name="Teacherperschool">[2]Assumptions!$E$5</definedName>
    <definedName name="TimeAllocation">'[6]Project Classes'!$E$2:$E$4</definedName>
    <definedName name="ToT_Ayan_income" localSheetId="1">#REF!</definedName>
    <definedName name="ToT_Ayan_income">#REF!</definedName>
    <definedName name="ToT_Deepak_income" localSheetId="1">#REF!</definedName>
    <definedName name="ToT_Deepak_income">#REF!</definedName>
    <definedName name="TrainingForms">[2]Assumptions!$E$21</definedName>
    <definedName name="TrainingPoster">'[2]Price List'!$D$10</definedName>
    <definedName name="TTKit">'[2]Price List'!$D$4</definedName>
    <definedName name="v2DelhiY2" localSheetId="1">#REF!</definedName>
    <definedName name="v2DelhiY2">#REF!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26" i="10" l="1"/>
  <c r="E26" i="10"/>
  <c r="F26" i="10"/>
  <c r="D27" i="10"/>
  <c r="E27" i="10"/>
  <c r="F27" i="10"/>
  <c r="D28" i="10"/>
  <c r="F28" i="10"/>
  <c r="D29" i="10"/>
  <c r="F29" i="10"/>
  <c r="D30" i="10"/>
  <c r="F30" i="10"/>
  <c r="F31" i="10"/>
  <c r="F25" i="10"/>
  <c r="D25" i="10"/>
  <c r="G27" i="10"/>
  <c r="G15" i="10"/>
  <c r="G26" i="10"/>
  <c r="G16" i="10"/>
  <c r="F21" i="10"/>
  <c r="D6" i="10"/>
  <c r="F32" i="10"/>
  <c r="F6" i="10"/>
  <c r="E6" i="10"/>
  <c r="G6" i="10"/>
  <c r="E31" i="10"/>
  <c r="E29" i="10"/>
  <c r="G29" i="10"/>
  <c r="G18" i="10"/>
  <c r="E28" i="10"/>
  <c r="G28" i="10"/>
  <c r="G17" i="10"/>
  <c r="G20" i="10"/>
  <c r="D31" i="10"/>
  <c r="D32" i="10"/>
  <c r="F7" i="10"/>
  <c r="G7" i="10"/>
  <c r="D21" i="10"/>
  <c r="D7" i="10"/>
  <c r="E7" i="10"/>
  <c r="E30" i="10"/>
  <c r="G30" i="10"/>
  <c r="G19" i="10"/>
  <c r="E25" i="10"/>
  <c r="E21" i="10"/>
  <c r="D8" i="10"/>
  <c r="G14" i="10"/>
  <c r="G31" i="10"/>
  <c r="G21" i="10"/>
  <c r="H14" i="10"/>
  <c r="E8" i="10"/>
  <c r="E9" i="10"/>
  <c r="D9" i="10"/>
  <c r="G25" i="10"/>
  <c r="G32" i="10"/>
  <c r="E32" i="10"/>
  <c r="F8" i="10"/>
  <c r="H19" i="10"/>
  <c r="G8" i="10"/>
  <c r="G9" i="10"/>
  <c r="F9" i="10"/>
  <c r="H25" i="10"/>
  <c r="H26" i="10"/>
  <c r="H32" i="10"/>
  <c r="H27" i="10"/>
  <c r="H29" i="10"/>
  <c r="H28" i="10"/>
  <c r="H31" i="10"/>
  <c r="H30" i="10"/>
  <c r="H20" i="10"/>
  <c r="H21" i="10"/>
  <c r="H15" i="10"/>
  <c r="H16" i="10"/>
  <c r="H17" i="10"/>
  <c r="H18" i="10"/>
</calcChain>
</file>

<file path=xl/sharedStrings.xml><?xml version="1.0" encoding="utf-8"?>
<sst xmlns="http://schemas.openxmlformats.org/spreadsheetml/2006/main" count="64" uniqueCount="46">
  <si>
    <t xml:space="preserve">Monitoring and Evaluation </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</si>
  <si>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</si>
  <si>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</si>
  <si>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</si>
  <si>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</si>
  <si>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</si>
  <si>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Program Management and Planning </t>
  </si>
  <si>
    <t>Total</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</si>
  <si>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</si>
  <si>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</si>
  <si>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</si>
  <si>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</si>
  <si>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</si>
  <si>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</si>
  <si>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</si>
  <si>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</si>
  <si>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</si>
  <si>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</si>
  <si>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</si>
  <si>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</si>
  <si>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</si>
  <si>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Percentage</t>
  </si>
  <si>
    <t>Cost by Program Area (local currency)</t>
  </si>
  <si>
    <t>II. Assumptions</t>
  </si>
  <si>
    <t>Approximate # children treated</t>
  </si>
  <si>
    <t>Exchange rate</t>
  </si>
  <si>
    <t xml:space="preserve">Vietnam April 2017 Cost per Child Analysis </t>
  </si>
  <si>
    <t xml:space="preserve">Vietnam 2017 Cost per Child  </t>
  </si>
  <si>
    <t>Costing Model Assumptions and Data Sources</t>
  </si>
  <si>
    <t>a. Which costs are reported in this model</t>
  </si>
  <si>
    <t>2. These expenditures include costs to Evidence Action as well as partner costs incurred by the World Health Organization, the implementing NGO partner East Meets West Foundation (EMWF), and the Government of Vietnam.</t>
  </si>
  <si>
    <t>3. The costs in the model fall within the time frame of April 2017-March 2018</t>
  </si>
  <si>
    <t xml:space="preserve">b. Sources of this model's data  </t>
  </si>
  <si>
    <t xml:space="preserve">c. Costs associated with prevalence surveys  </t>
  </si>
  <si>
    <t xml:space="preserve">1. Prevalence surveys are essential to informing treatment strategy, frequency, and the measurement of impact. A baseline prevalence survey was conducted prior to the first round of treatment to inform subsequent treatment strategies. An additional endline survey is expected to take place in October 2018.  The implementation costs of these two surveys were divided across the program's expected duration, which will cover 4 deworming rounds. Therefore, each round of deworming encompasses 1/4 of the prevalence survey costs. </t>
  </si>
  <si>
    <t xml:space="preserve">d. Costs associated with drugs </t>
  </si>
  <si>
    <t>1. Drug costs are included in the model as imputed costs. Since drugs are procured through the WHO donation program, they do not pose a direct cost to Evidence Action or the government; however, their imputed value is included in the model as an important incremental cost to running the program. The value of the drugs has been calculated based on the number of individuals treated for STH in each round. Leftover drugs are either turned back over to the Ministry of Health or kept at the local level health centers for further use and thus are not reflected as a cost to the program.</t>
  </si>
  <si>
    <r>
      <t>2. The "</t>
    </r>
    <r>
      <rPr>
        <b/>
        <sz val="10"/>
        <color theme="1"/>
        <rFont val="Prensa Book"/>
        <family val="3"/>
      </rPr>
      <t>Approximate # children treated</t>
    </r>
    <r>
      <rPr>
        <sz val="10"/>
        <color theme="1"/>
        <rFont val="Prensa Book"/>
        <family val="3"/>
      </rPr>
      <t>" (reported in cells D37) is the number reported by the Government of Vietnam</t>
    </r>
  </si>
  <si>
    <t xml:space="preserve">4. EMWF overhead is calculated as 7% of their reported costs, inclusive of costs that they channel to the government and to Evidence Action. </t>
  </si>
  <si>
    <r>
      <t xml:space="preserve">5. </t>
    </r>
    <r>
      <rPr>
        <b/>
        <sz val="10"/>
        <rFont val="Prensa Book"/>
        <family val="3"/>
      </rPr>
      <t>Overhead</t>
    </r>
    <r>
      <rPr>
        <sz val="10"/>
        <rFont val="Prensa Book"/>
        <family val="3"/>
      </rPr>
      <t xml:space="preserve"> costs for Evidence Action were calculated at a rate of 17% in 2016, and 18% in 2017 based on financial records and estimates. </t>
    </r>
  </si>
  <si>
    <t>1. Expenditures were categorized by program area and aggregated by cost category (see column C of the model) to feed into the costing model</t>
  </si>
  <si>
    <r>
      <t xml:space="preserve">1.This model includes </t>
    </r>
    <r>
      <rPr>
        <b/>
        <sz val="10"/>
        <color theme="1"/>
        <rFont val="Prensa Book"/>
        <family val="3"/>
      </rPr>
      <t>all contributing expenditures</t>
    </r>
    <r>
      <rPr>
        <sz val="10"/>
        <color indexed="8"/>
        <rFont val="Prensa Book"/>
        <family val="3"/>
      </rPr>
      <t xml:space="preserve"> to Vietnam's 2017 school-based deworming program, which included one treatment round occurring in November, 2017. </t>
    </r>
  </si>
  <si>
    <r>
      <t xml:space="preserve">4. </t>
    </r>
    <r>
      <rPr>
        <b/>
        <sz val="10"/>
        <color theme="1"/>
        <rFont val="Prensa Book"/>
        <family val="3"/>
      </rPr>
      <t>Exchange rates</t>
    </r>
    <r>
      <rPr>
        <sz val="10"/>
        <color theme="1"/>
        <rFont val="Prensa Book"/>
        <family val="3"/>
      </rPr>
      <t xml:space="preserve"> for cost conversion in this model used the rate of 22718 Vietnamese Dong to the dollar (cell D38). This represents the average (mean) exchange rate across all expenses incurred between April 2017-March 2018 (the time frame of costs included in this model).</t>
    </r>
  </si>
  <si>
    <r>
      <t xml:space="preserve">3. The </t>
    </r>
    <r>
      <rPr>
        <b/>
        <sz val="10"/>
        <color theme="1"/>
        <rFont val="Prensa Book"/>
        <family val="3"/>
      </rPr>
      <t xml:space="preserve"># of Mebendazole tablets </t>
    </r>
    <r>
      <rPr>
        <sz val="10"/>
        <color theme="1"/>
        <rFont val="Prensa Book"/>
        <family val="3"/>
      </rPr>
      <t>reflected in the model are based on the approximate # of children treated for STH.</t>
    </r>
  </si>
  <si>
    <t xml:space="preserve">e. Cost per child results </t>
  </si>
  <si>
    <t xml:space="preserve">The cost per child in Vietnam for the 2017 deworming round was $0.47.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</si>
</sst>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_([$KES]\ * #,##0_);_([$KES]\ * \(#,##0\);_([$KES]\ * &quot;-&quot;??_);_(@_)"/>
    <numFmt numFmtId="169" formatCode="_([$VND]\ * #,##0.00_);_([$VND]\ * \(#,##0.00\);_([$VND]\ * &quot;-&quot;??_);_(@_)"/>
    <numFmt numFmtId="170" formatCode="_([$VND]\ * #,##0_);_([$VND]\ * \(#,##0\);_([$VND]\ * &quot;-&quot;??_);_(@_)"/>
  </numFmts>
  <fonts count="19" x14ac:knownFonts="1">
    <font>
      <sz val="11"/>
      <color theme="1"/>
      <name val="Calibri"/>
      <family val="2"/>
      <scheme val="minor"/>
    </font>
    <font>
      <b/>
      <sz val="8"/>
      <color theme="1"/>
      <name val="Tahoma"/>
      <family val="2"/>
    </font>
    <font>
      <sz val="8"/>
      <color theme="1"/>
      <name val="Tahoma"/>
      <family val="2"/>
    </font>
    <font>
      <sz val="11"/>
      <color rgb="FF000000"/>
      <name val="Calibri"/>
      <family val="2"/>
    </font>
    <font>
      <b/>
      <sz val="14"/>
      <color theme="0"/>
      <name val="Tahoma"/>
      <family val="2"/>
    </font>
    <font>
      <sz val="12"/>
      <name val="Tahoma"/>
      <family val="2"/>
    </font>
    <font>
      <b/>
      <sz val="14"/>
      <name val="Tahoma"/>
      <family val="2"/>
    </font>
    <font>
      <sz val="12"/>
      <color theme="1"/>
      <name val="Tahoma"/>
      <family val="2"/>
    </font>
    <font>
      <sz val="10"/>
      <color theme="1"/>
      <name val="Tahoma"/>
      <family val="2"/>
    </font>
    <font>
      <sz val="8"/>
      <color theme="1"/>
      <name val="Calibri"/>
      <family val="2"/>
    </font>
    <font>
      <sz val="11"/>
      <color theme="1"/>
      <name val="TSTAR Mono Round"/>
      <family val="3"/>
    </font>
    <font>
      <sz val="10"/>
      <color rgb="FF000000"/>
      <name val="Arial"/>
      <family val="2"/>
    </font>
    <font>
      <u/>
      <sz val="10"/>
      <color theme="1"/>
      <name val="Prensa Book"/>
      <family val="3"/>
    </font>
    <font>
      <sz val="10"/>
      <color indexed="8"/>
      <name val="Prensa Book"/>
      <family val="3"/>
    </font>
    <font>
      <b/>
      <sz val="10"/>
      <color theme="1"/>
      <name val="Prensa Book"/>
      <family val="3"/>
    </font>
    <font>
      <sz val="10"/>
      <name val="Prensa Book"/>
      <family val="3"/>
    </font>
    <font>
      <sz val="10"/>
      <color theme="1"/>
      <name val="Prensa Book"/>
      <family val="3"/>
    </font>
    <font>
      <b/>
      <sz val="10"/>
      <name val="Prensa Book"/>
      <family val="3"/>
    </font>
    <font>
      <u/>
      <sz val="10"/>
      <color rgb="FF000000"/>
      <name val="Prensa Book"/>
      <family val="3"/>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3"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9" fillId="0" borderId="0"/>
    <xf numFmtId="0" fontId="11" fillId="0" borderId="0"/>
  </cellStyleXfs>
  <cellXfs count="52">
    <xf numFmtId="0" fontId="0" fillId="0" borderId="0" xfId="0"/>
    <xf numFmtId="0" fontId="2" fillId="2" borderId="0" xfId="2" applyFill="1"/>
    <xf numFmtId="166" fontId="0" fillId="2" borderId="0" xfId="3" applyNumberFormat="1" applyFont="1" applyFill="1"/>
    <xf numFmtId="168" fontId="2" fillId="2" borderId="0" xfId="2" applyNumberFormat="1" applyFill="1"/>
    <xf numFmtId="0" fontId="2" fillId="2" borderId="0" xfId="2" applyNumberFormat="1" applyFill="1"/>
    <xf numFmtId="0" fontId="5" fillId="2" borderId="0" xfId="2" applyFont="1" applyFill="1" applyBorder="1" applyAlignment="1">
      <alignment vertical="center"/>
    </xf>
    <xf numFmtId="0" fontId="6" fillId="2" borderId="0" xfId="2" applyFont="1" applyFill="1" applyBorder="1" applyAlignment="1">
      <alignment vertical="center"/>
    </xf>
    <xf numFmtId="0" fontId="7" fillId="2" borderId="0" xfId="2" applyFont="1" applyFill="1"/>
    <xf numFmtId="0" fontId="2" fillId="2" borderId="1" xfId="2" applyFill="1" applyBorder="1"/>
    <xf numFmtId="166" fontId="2" fillId="2" borderId="1" xfId="3" applyNumberFormat="1" applyFont="1" applyFill="1" applyBorder="1"/>
    <xf numFmtId="164" fontId="2" fillId="2" borderId="1" xfId="3" applyFont="1" applyFill="1" applyBorder="1"/>
    <xf numFmtId="164" fontId="2" fillId="2" borderId="0" xfId="2" applyNumberFormat="1" applyFill="1"/>
    <xf numFmtId="0" fontId="1" fillId="2" borderId="1" xfId="2" applyFont="1" applyFill="1" applyBorder="1"/>
    <xf numFmtId="166" fontId="1" fillId="2" borderId="1" xfId="2" applyNumberFormat="1" applyFont="1" applyFill="1" applyBorder="1"/>
    <xf numFmtId="165" fontId="1" fillId="2" borderId="1" xfId="4" applyNumberFormat="1" applyFont="1" applyFill="1" applyBorder="1"/>
    <xf numFmtId="166" fontId="2" fillId="2" borderId="0" xfId="2" applyNumberFormat="1" applyFill="1" applyBorder="1"/>
    <xf numFmtId="166" fontId="2" fillId="2" borderId="0" xfId="2" applyNumberFormat="1" applyFill="1"/>
    <xf numFmtId="165" fontId="2" fillId="2" borderId="0" xfId="2" applyNumberFormat="1" applyFill="1"/>
    <xf numFmtId="9" fontId="2" fillId="2" borderId="1" xfId="5" applyFont="1" applyFill="1" applyBorder="1"/>
    <xf numFmtId="169" fontId="2" fillId="2" borderId="0" xfId="2" applyNumberFormat="1" applyFill="1"/>
    <xf numFmtId="0" fontId="2" fillId="0" borderId="0" xfId="2" applyFill="1" applyBorder="1"/>
    <xf numFmtId="0" fontId="0" fillId="2" borderId="0" xfId="0" applyFill="1"/>
    <xf numFmtId="0" fontId="2" fillId="2" borderId="0" xfId="2" applyFill="1" applyBorder="1"/>
    <xf numFmtId="9" fontId="1" fillId="2" borderId="1" xfId="5" applyFont="1" applyFill="1" applyBorder="1"/>
    <xf numFmtId="170" fontId="2" fillId="2" borderId="1" xfId="2" applyNumberFormat="1" applyFont="1" applyFill="1" applyBorder="1"/>
    <xf numFmtId="170" fontId="1" fillId="2" borderId="1" xfId="2" applyNumberFormat="1" applyFont="1" applyFill="1" applyBorder="1"/>
    <xf numFmtId="167" fontId="2" fillId="2" borderId="1" xfId="4" applyNumberFormat="1" applyFont="1" applyFill="1" applyBorder="1"/>
    <xf numFmtId="1" fontId="2" fillId="0" borderId="1" xfId="0" applyNumberFormat="1" applyFont="1" applyBorder="1"/>
    <xf numFmtId="0" fontId="2" fillId="0" borderId="0" xfId="2"/>
    <xf numFmtId="0" fontId="2" fillId="0" borderId="0" xfId="2" applyFont="1"/>
    <xf numFmtId="168" fontId="2" fillId="0" borderId="0" xfId="2" applyNumberFormat="1" applyFont="1"/>
    <xf numFmtId="0" fontId="2" fillId="0" borderId="0" xfId="2" applyNumberFormat="1" applyFont="1"/>
    <xf numFmtId="166" fontId="2" fillId="0" borderId="0" xfId="3" applyNumberFormat="1" applyFont="1"/>
    <xf numFmtId="164" fontId="2" fillId="0" borderId="0" xfId="2" applyNumberFormat="1" applyFont="1"/>
    <xf numFmtId="164" fontId="2" fillId="0" borderId="0" xfId="3" applyNumberFormat="1" applyFont="1"/>
    <xf numFmtId="164" fontId="2" fillId="0" borderId="0" xfId="0" applyNumberFormat="1" applyFont="1" applyAlignment="1">
      <alignment horizontal="left"/>
    </xf>
    <xf numFmtId="166" fontId="0" fillId="0" borderId="0" xfId="3" applyNumberFormat="1" applyFont="1"/>
    <xf numFmtId="168" fontId="2" fillId="0" borderId="0" xfId="2" applyNumberFormat="1"/>
    <xf numFmtId="0" fontId="2" fillId="0" borderId="0" xfId="2" applyNumberFormat="1"/>
    <xf numFmtId="0" fontId="4" fillId="3" borderId="0" xfId="2" applyFont="1" applyFill="1" applyAlignment="1">
      <alignment vertical="center"/>
    </xf>
    <xf numFmtId="0" fontId="1" fillId="0" borderId="1" xfId="2" applyFont="1" applyFill="1" applyBorder="1"/>
    <xf numFmtId="0" fontId="1" fillId="0" borderId="1" xfId="2" applyFont="1" applyFill="1" applyBorder="1" applyAlignment="1">
      <alignment wrapText="1"/>
    </xf>
    <xf numFmtId="0" fontId="10" fillId="0" borderId="0" xfId="0" applyFont="1"/>
    <xf numFmtId="0" fontId="12" fillId="0" borderId="0" xfId="7" applyFont="1" applyAlignment="1">
      <alignment horizontal="left" indent="1"/>
    </xf>
    <xf numFmtId="0" fontId="13" fillId="0" borderId="0" xfId="0" applyFont="1" applyAlignment="1">
      <alignment horizontal="left" wrapText="1" indent="4"/>
    </xf>
    <xf numFmtId="0" fontId="16" fillId="0" borderId="0" xfId="7" applyFont="1" applyAlignment="1">
      <alignment horizontal="left" wrapText="1" indent="4"/>
    </xf>
    <xf numFmtId="0" fontId="15" fillId="0" borderId="0" xfId="7" applyFont="1" applyAlignment="1">
      <alignment horizontal="left" wrapText="1" indent="4"/>
    </xf>
    <xf numFmtId="166" fontId="2" fillId="0" borderId="1" xfId="3" applyNumberFormat="1" applyFont="1" applyFill="1" applyBorder="1"/>
    <xf numFmtId="0" fontId="16" fillId="0" borderId="0" xfId="0" applyFont="1" applyAlignment="1">
      <alignment horizontal="left" indent="4"/>
    </xf>
    <xf numFmtId="0" fontId="18" fillId="0" borderId="0" xfId="7" applyFont="1" applyAlignment="1">
      <alignment horizontal="left" indent="1"/>
    </xf>
    <xf numFmtId="0" fontId="8" fillId="2" borderId="2" xfId="2" applyFont="1" applyFill="1" applyBorder="1" applyAlignment="1">
      <alignment horizontal="center"/>
    </xf>
    <xf numFmtId="0" fontId="8" fillId="2" borderId="0" xfId="2" applyFont="1" applyFill="1" applyAlignment="1">
      <alignment horizontal="center"/>
    </xf>
  </cellXfs>
  <cellStyles count="8">
    <cellStyle name="Comma 2" xfId="4"/>
    <cellStyle name="Currency 2" xfId="3"/>
    <cellStyle name="Normal" xfId="0" builtinId="0"/>
    <cellStyle name="Normal 2" xfId="1"/>
    <cellStyle name="Normal 2 2" xfId="2"/>
    <cellStyle name="Normal 3" xfId="7"/>
    <cellStyle name="Normal 4" xfId="6"/>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20" Type="http://schemas.openxmlformats.org/officeDocument/2006/relationships/calcChain" Target="calcChain.xml"/><Relationship Id="rId10" Type="http://schemas.openxmlformats.org/officeDocument/2006/relationships/externalLink" Target="externalLinks/externalLink8.xml"/><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externalLink" Target="externalLinks/externalLink11.xml"/><Relationship Id="rId14" Type="http://schemas.openxmlformats.org/officeDocument/2006/relationships/externalLink" Target="externalLinks/externalLink12.xml"/><Relationship Id="rId15" Type="http://schemas.openxmlformats.org/officeDocument/2006/relationships/externalLink" Target="externalLinks/externalLink13.xml"/><Relationship Id="rId16" Type="http://schemas.openxmlformats.org/officeDocument/2006/relationships/externalLink" Target="externalLinks/externalLink14.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_Nicole/Documents/InKlude%20Labs%20Financial%20Report_Dec14_2015_Jan_21-2%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okesh/AppData/Local/Temp/ER%20Priya%20Jha%20__for%20intl.travel-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icolezok/Desktop/D:\Report\InKlude%20Labs\Forecasting\2014-15\Comparison%20between%20Forecast%20&amp;%20actuals%20for%20DEC%20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okesh/Report/InKlude%20Labs/Reports/Aug%202013/Inkludelabs%20DtWIndia%20Sep%20Cash%20Request_2013.09.04%20JY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Ramesh%20S%20R_ER_%20June%2020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okesh/AppData/Local/Temp/DtW%20India_RR%20Expense%20Report%20Oct-Nov%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en%20Levy/Documents/DtW/CIFF/budget/District%20level%20budget%20tool/Kenya%20District%20Budget%20Tool%20with%20summary_2011.07.1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port/InKlude%20Labs/Reports/May%202013/Inkludelabs%20DtWIndia%20JUNE%20Cash%20Request_2013.06.13%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port/InKlude%20Labs/Reports/FEB%202014/Inkludelabs%20DtWIndia%20MARCH%20Cash%20Request_2014_MAR_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okesh/Downloads/ER%20REPORTS/ER%20Dayanand%2021Jun13%20-%2020Jul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amrata/Downloads/DtW%20India_Expense%20Report_ayan%20chatterjee%20nov%20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District%20level%20budget%20tool/Kenya%20District%20Budget%20Tool%20with%20summary_2011.06.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ustin/Desktop/Box%20Sync/DTWI%20-%20Program%20Finance/Grant%20Balance%20Reports/DTW%20grant%20balance%20June%2030%202017%20ver%20Aug%2023%20upda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aren/My%20Documents/DtW/CIFF/budget/national%20level%20budget%20draft_contracting_2011.1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ColWidth="8.83203125" defaultRowHeight="15" x14ac:dyDescent="0.2"/>
  <cols>
    <col min="1" max="1" width="96.33203125" customWidth="1"/>
  </cols>
  <sheetData>
    <row r="1" spans="1:1" ht="28.5" customHeight="1" x14ac:dyDescent="0.2">
      <c r="A1" s="39" t="s">
        <v>27</v>
      </c>
    </row>
    <row r="3" spans="1:1" x14ac:dyDescent="0.2">
      <c r="A3" s="42" t="s">
        <v>28</v>
      </c>
    </row>
    <row r="4" spans="1:1" x14ac:dyDescent="0.2">
      <c r="A4" s="43" t="s">
        <v>29</v>
      </c>
    </row>
    <row r="6" spans="1:1" ht="27" x14ac:dyDescent="0.2">
      <c r="A6" s="44" t="s">
        <v>41</v>
      </c>
    </row>
    <row r="7" spans="1:1" ht="27" x14ac:dyDescent="0.2">
      <c r="A7" s="45" t="s">
        <v>30</v>
      </c>
    </row>
    <row r="8" spans="1:1" x14ac:dyDescent="0.2">
      <c r="A8" s="45" t="s">
        <v>31</v>
      </c>
    </row>
    <row r="9" spans="1:1" ht="27" x14ac:dyDescent="0.2">
      <c r="A9" s="45" t="s">
        <v>38</v>
      </c>
    </row>
    <row r="10" spans="1:1" x14ac:dyDescent="0.2">
      <c r="A10" s="43" t="s">
        <v>32</v>
      </c>
    </row>
    <row r="11" spans="1:1" ht="27" x14ac:dyDescent="0.2">
      <c r="A11" s="45" t="s">
        <v>40</v>
      </c>
    </row>
    <row r="12" spans="1:1" x14ac:dyDescent="0.2">
      <c r="A12" s="45" t="s">
        <v>37</v>
      </c>
    </row>
    <row r="13" spans="1:1" x14ac:dyDescent="0.2">
      <c r="A13" s="45" t="s">
        <v>43</v>
      </c>
    </row>
    <row r="14" spans="1:1" ht="40" x14ac:dyDescent="0.2">
      <c r="A14" s="45" t="s">
        <v>42</v>
      </c>
    </row>
    <row r="15" spans="1:1" ht="27" x14ac:dyDescent="0.2">
      <c r="A15" s="46" t="s">
        <v>39</v>
      </c>
    </row>
    <row r="16" spans="1:1" x14ac:dyDescent="0.2">
      <c r="A16" s="43" t="s">
        <v>33</v>
      </c>
    </row>
    <row r="17" spans="1:1" ht="53" x14ac:dyDescent="0.2">
      <c r="A17" s="45" t="s">
        <v>34</v>
      </c>
    </row>
    <row r="18" spans="1:1" x14ac:dyDescent="0.2">
      <c r="A18" s="43" t="s">
        <v>35</v>
      </c>
    </row>
    <row r="19" spans="1:1" ht="80.25" customHeight="1" x14ac:dyDescent="0.2">
      <c r="A19" s="45" t="s">
        <v>36</v>
      </c>
    </row>
    <row r="20" spans="1:1" x14ac:dyDescent="0.2">
      <c r="A20" s="49" t="s">
        <v>44</v>
      </c>
    </row>
    <row r="21" spans="1:1" x14ac:dyDescent="0.2">
      <c r="A21" s="48" t="s">
        <v>45</v>
      </c>
    </row>
  </sheetData>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workbookViewId="0">
      <selection activeCell="I1" sqref="I1"/>
    </sheetView>
  </sheetViews>
  <sheetFormatPr baseColWidth="10" defaultColWidth="8.83203125" defaultRowHeight="15" outlineLevelRow="1" outlineLevelCol="2" x14ac:dyDescent="0.2"/>
  <cols>
    <col min="1" max="1" width="8.83203125" style="28"/>
    <col min="2" max="2" width="11.1640625" style="28" customWidth="1"/>
    <col min="3" max="3" width="33" style="28" customWidth="1" outlineLevel="1"/>
    <col min="4" max="5" width="18.33203125" style="28" bestFit="1" customWidth="1" outlineLevel="2"/>
    <col min="6" max="6" width="20" style="28" bestFit="1" customWidth="1" outlineLevel="2"/>
    <col min="7" max="7" width="18.33203125" style="28" bestFit="1" customWidth="1" outlineLevel="1"/>
    <col min="8" max="8" width="15.83203125" style="28" bestFit="1" customWidth="1" outlineLevel="2"/>
    <col min="9" max="9" width="11.1640625" style="28" customWidth="1" outlineLevel="2"/>
    <col min="10" max="10" width="20.33203125" style="28" bestFit="1" customWidth="1" outlineLevel="2"/>
    <col min="11" max="11" width="12" style="28" bestFit="1" customWidth="1" outlineLevel="2"/>
    <col min="12" max="12" width="13" style="28" customWidth="1" outlineLevel="1"/>
    <col min="13" max="13" width="17.6640625" style="36" bestFit="1" customWidth="1" outlineLevel="1"/>
    <col min="14" max="14" width="30.6640625" style="36" customWidth="1"/>
    <col min="15" max="15" width="20.83203125" style="37" bestFit="1" customWidth="1"/>
    <col min="16" max="16" width="13.6640625" style="38" bestFit="1" customWidth="1"/>
    <col min="17" max="16384" width="8.83203125" style="28"/>
  </cols>
  <sheetData>
    <row r="1" spans="1:16" s="1" customFormat="1" ht="28.5" customHeight="1" x14ac:dyDescent="0.2">
      <c r="A1" s="39" t="s">
        <v>26</v>
      </c>
      <c r="B1" s="39"/>
      <c r="C1" s="39"/>
      <c r="D1" s="39"/>
      <c r="E1" s="39"/>
      <c r="F1" s="39"/>
      <c r="G1" s="39"/>
      <c r="H1" s="39"/>
      <c r="M1" s="2"/>
      <c r="N1" s="2"/>
      <c r="O1" s="3"/>
      <c r="P1" s="4"/>
    </row>
    <row r="2" spans="1:16" s="1" customFormat="1" ht="21.5" customHeight="1" x14ac:dyDescent="0.2">
      <c r="A2" s="5"/>
      <c r="B2" s="5"/>
      <c r="C2" s="6"/>
      <c r="D2" s="6"/>
      <c r="E2" s="6"/>
      <c r="F2" s="6"/>
      <c r="G2" s="6"/>
      <c r="H2" s="6"/>
      <c r="M2" s="2"/>
      <c r="N2" s="2"/>
      <c r="O2" s="3"/>
      <c r="P2" s="4"/>
    </row>
    <row r="3" spans="1:16" s="1" customFormat="1" ht="18.5" customHeight="1" x14ac:dyDescent="0.2">
      <c r="C3" s="7" t="s">
        <v>8</v>
      </c>
      <c r="M3" s="2"/>
      <c r="N3" s="2"/>
      <c r="O3" s="3"/>
      <c r="P3" s="4"/>
    </row>
    <row r="4" spans="1:16" s="1" customFormat="1" x14ac:dyDescent="0.2">
      <c r="C4" s="50" t="s">
        <v>9</v>
      </c>
      <c r="D4" s="50"/>
      <c r="E4" s="50"/>
      <c r="F4" s="50"/>
      <c r="G4" s="50"/>
      <c r="M4" s="2"/>
      <c r="N4" s="2"/>
      <c r="O4" s="3"/>
      <c r="P4" s="4"/>
    </row>
    <row r="5" spans="1:16" s="1" customFormat="1" ht="23" x14ac:dyDescent="0.2">
      <c r="C5" s="40" t="s">
        <v>10</v>
      </c>
      <c r="D5" s="40" t="s">
        <v>11</v>
      </c>
      <c r="E5" s="41" t="s">
        <v>12</v>
      </c>
      <c r="F5" s="41" t="s">
        <v>13</v>
      </c>
      <c r="G5" s="41" t="s">
        <v>14</v>
      </c>
      <c r="M5" s="2"/>
      <c r="N5" s="2"/>
      <c r="O5" s="3"/>
      <c r="P5" s="4"/>
    </row>
    <row r="6" spans="1:16" s="1" customFormat="1" outlineLevel="1" x14ac:dyDescent="0.2">
      <c r="C6" s="8" t="s">
        <v>15</v>
      </c>
      <c r="D6" s="9">
        <f>F21</f>
        <v>104421.64313215995</v>
      </c>
      <c r="E6" s="10">
        <f>D6/$D$37</f>
        <v>0.14103295101898142</v>
      </c>
      <c r="F6" s="24">
        <f>F32</f>
        <v>2372215729.9091673</v>
      </c>
      <c r="G6" s="24">
        <f>F6/$D$37</f>
        <v>3203.9390954546116</v>
      </c>
      <c r="M6" s="2"/>
      <c r="N6" s="2"/>
      <c r="O6" s="3"/>
      <c r="P6" s="4"/>
    </row>
    <row r="7" spans="1:16" s="1" customFormat="1" outlineLevel="1" x14ac:dyDescent="0.2">
      <c r="C7" s="8" t="s">
        <v>16</v>
      </c>
      <c r="D7" s="9">
        <f>D21</f>
        <v>145122.56891210354</v>
      </c>
      <c r="E7" s="10">
        <f>D7/$D$37</f>
        <v>0.19600404225803619</v>
      </c>
      <c r="F7" s="24">
        <f>D32</f>
        <v>3296845657.7762156</v>
      </c>
      <c r="G7" s="24">
        <f>F7/$D$37</f>
        <v>4452.7538374570377</v>
      </c>
      <c r="J7" s="11"/>
      <c r="M7" s="2"/>
      <c r="N7" s="2"/>
      <c r="O7" s="3"/>
      <c r="P7" s="4"/>
    </row>
    <row r="8" spans="1:16" s="1" customFormat="1" outlineLevel="1" x14ac:dyDescent="0.2">
      <c r="C8" s="8" t="s">
        <v>17</v>
      </c>
      <c r="D8" s="9">
        <f>E21</f>
        <v>99562.826652846881</v>
      </c>
      <c r="E8" s="10">
        <f>D8/$D$37</f>
        <v>0.1344705832379085</v>
      </c>
      <c r="F8" s="24">
        <f>E32</f>
        <v>2261834773.0956421</v>
      </c>
      <c r="G8" s="24">
        <f>F8/$D$37</f>
        <v>3054.8574337534301</v>
      </c>
      <c r="M8" s="2"/>
      <c r="N8" s="2"/>
      <c r="O8" s="3"/>
      <c r="P8" s="4"/>
    </row>
    <row r="9" spans="1:16" s="1" customFormat="1" x14ac:dyDescent="0.2">
      <c r="C9" s="12" t="s">
        <v>18</v>
      </c>
      <c r="D9" s="13">
        <f>SUM(D6:D8)</f>
        <v>349107.03869711037</v>
      </c>
      <c r="E9" s="14">
        <f>SUM(E6:E8)</f>
        <v>0.47150757651492614</v>
      </c>
      <c r="F9" s="25">
        <f>SUM(F6:F8)</f>
        <v>7930896160.7810249</v>
      </c>
      <c r="G9" s="25">
        <f>SUM(G6:G8)</f>
        <v>10711.55036666508</v>
      </c>
      <c r="H9" s="15"/>
      <c r="K9" s="16"/>
      <c r="M9" s="2"/>
      <c r="N9" s="2"/>
      <c r="O9" s="3"/>
      <c r="P9" s="4"/>
    </row>
    <row r="10" spans="1:16" s="1" customFormat="1" x14ac:dyDescent="0.2">
      <c r="E10" s="17"/>
      <c r="M10" s="2"/>
      <c r="N10" s="2"/>
      <c r="O10" s="3"/>
      <c r="P10" s="4"/>
    </row>
    <row r="11" spans="1:16" s="1" customFormat="1" x14ac:dyDescent="0.2">
      <c r="M11" s="2"/>
      <c r="N11" s="2"/>
      <c r="O11" s="3"/>
      <c r="P11" s="4"/>
    </row>
    <row r="12" spans="1:16" s="1" customFormat="1" x14ac:dyDescent="0.2">
      <c r="C12" s="51" t="s">
        <v>19</v>
      </c>
      <c r="D12" s="51"/>
      <c r="E12" s="51"/>
      <c r="F12" s="51"/>
      <c r="G12" s="51"/>
      <c r="H12" s="51"/>
      <c r="M12" s="2"/>
      <c r="N12" s="2"/>
      <c r="O12" s="3"/>
      <c r="P12" s="4"/>
    </row>
    <row r="13" spans="1:16" s="1" customFormat="1" x14ac:dyDescent="0.2">
      <c r="C13" s="40" t="s">
        <v>20</v>
      </c>
      <c r="D13" s="40" t="s">
        <v>16</v>
      </c>
      <c r="E13" s="40" t="s">
        <v>17</v>
      </c>
      <c r="F13" s="40" t="s">
        <v>15</v>
      </c>
      <c r="G13" s="40" t="s">
        <v>7</v>
      </c>
      <c r="H13" s="40" t="s">
        <v>21</v>
      </c>
      <c r="M13" s="2"/>
      <c r="N13" s="2"/>
      <c r="O13" s="3"/>
      <c r="P13" s="4"/>
    </row>
    <row r="14" spans="1:16" s="1" customFormat="1" outlineLevel="1" x14ac:dyDescent="0.2">
      <c r="C14" s="8" t="s">
        <v>1</v>
      </c>
      <c r="D14" s="9">
        <v>0</v>
      </c>
      <c r="E14" s="9">
        <v>38.285341609055372</v>
      </c>
      <c r="F14" s="47">
        <v>820.82016399999998</v>
      </c>
      <c r="G14" s="9">
        <f>SUM(D14:F14)</f>
        <v>859.1055056090554</v>
      </c>
      <c r="H14" s="18">
        <f>G14/$G$21</f>
        <v>2.4608656096287594E-3</v>
      </c>
      <c r="J14" s="19"/>
      <c r="K14" s="19"/>
      <c r="L14" s="19"/>
      <c r="M14" s="19"/>
      <c r="N14" s="2"/>
      <c r="O14" s="3"/>
      <c r="P14" s="4"/>
    </row>
    <row r="15" spans="1:16" s="1" customFormat="1" outlineLevel="1" x14ac:dyDescent="0.2">
      <c r="C15" s="8" t="s">
        <v>2</v>
      </c>
      <c r="D15" s="9">
        <v>6718.9951607485782</v>
      </c>
      <c r="E15" s="9">
        <v>0</v>
      </c>
      <c r="F15" s="47">
        <v>0</v>
      </c>
      <c r="G15" s="9">
        <f t="shared" ref="G15:G20" si="0">SUM(D15:F15)</f>
        <v>6718.9951607485782</v>
      </c>
      <c r="H15" s="18">
        <f t="shared" ref="H15:H21" si="1">G15/$G$21</f>
        <v>1.9246232289742121E-2</v>
      </c>
      <c r="J15" s="19"/>
      <c r="K15" s="19"/>
      <c r="L15" s="19"/>
      <c r="M15" s="19"/>
      <c r="N15" s="2"/>
      <c r="O15" s="3"/>
      <c r="P15" s="4"/>
    </row>
    <row r="16" spans="1:16" s="1" customFormat="1" outlineLevel="1" x14ac:dyDescent="0.2">
      <c r="C16" s="8" t="s">
        <v>3</v>
      </c>
      <c r="D16" s="9">
        <v>4729.7998293688943</v>
      </c>
      <c r="E16" s="47">
        <v>32591.644229536581</v>
      </c>
      <c r="F16" s="47">
        <v>0</v>
      </c>
      <c r="G16" s="9">
        <f t="shared" si="0"/>
        <v>37321.444058905472</v>
      </c>
      <c r="H16" s="18">
        <f t="shared" si="1"/>
        <v>0.1069054471035344</v>
      </c>
      <c r="J16" s="19"/>
      <c r="K16" s="19"/>
      <c r="L16" s="19"/>
      <c r="M16" s="19"/>
      <c r="N16"/>
      <c r="O16" s="20"/>
      <c r="P16" s="4"/>
    </row>
    <row r="17" spans="3:16" s="1" customFormat="1" outlineLevel="1" x14ac:dyDescent="0.2">
      <c r="C17" s="8" t="s">
        <v>4</v>
      </c>
      <c r="D17" s="9">
        <v>71843.810626421255</v>
      </c>
      <c r="E17" s="9">
        <v>0</v>
      </c>
      <c r="F17" s="47">
        <v>5.85</v>
      </c>
      <c r="G17" s="9">
        <f t="shared" si="0"/>
        <v>71849.660626421261</v>
      </c>
      <c r="H17" s="18">
        <f t="shared" si="1"/>
        <v>0.20580983097496044</v>
      </c>
      <c r="J17" s="19"/>
      <c r="K17" s="19"/>
      <c r="L17" s="19"/>
      <c r="M17" s="19"/>
      <c r="N17" s="21"/>
      <c r="O17" s="22"/>
      <c r="P17" s="4"/>
    </row>
    <row r="18" spans="3:16" s="1" customFormat="1" outlineLevel="1" x14ac:dyDescent="0.2">
      <c r="C18" s="8" t="s">
        <v>5</v>
      </c>
      <c r="D18" s="9">
        <v>29076.053785866261</v>
      </c>
      <c r="E18" s="9">
        <v>0</v>
      </c>
      <c r="F18" s="47">
        <v>0</v>
      </c>
      <c r="G18" s="9">
        <f t="shared" si="0"/>
        <v>29076.053785866261</v>
      </c>
      <c r="H18" s="18">
        <f t="shared" si="1"/>
        <v>8.3286930834680209E-2</v>
      </c>
      <c r="J18" s="19"/>
      <c r="K18" s="19"/>
      <c r="L18" s="19"/>
      <c r="M18" s="19"/>
      <c r="N18" s="21"/>
      <c r="O18" s="22"/>
      <c r="P18" s="4"/>
    </row>
    <row r="19" spans="3:16" s="1" customFormat="1" outlineLevel="1" x14ac:dyDescent="0.2">
      <c r="C19" s="8" t="s">
        <v>0</v>
      </c>
      <c r="D19" s="9">
        <v>8972.6622543965605</v>
      </c>
      <c r="E19" s="9">
        <v>28617.090975197258</v>
      </c>
      <c r="F19" s="47">
        <v>29.716000000000001</v>
      </c>
      <c r="G19" s="9">
        <f t="shared" si="0"/>
        <v>37619.469229593815</v>
      </c>
      <c r="H19" s="18">
        <f t="shared" si="1"/>
        <v>0.10775912559652782</v>
      </c>
      <c r="J19" s="19"/>
      <c r="K19" s="19"/>
      <c r="L19" s="19"/>
      <c r="M19" s="19"/>
      <c r="N19" s="21"/>
      <c r="O19" s="22"/>
      <c r="P19" s="4"/>
    </row>
    <row r="20" spans="3:16" s="1" customFormat="1" outlineLevel="1" x14ac:dyDescent="0.2">
      <c r="C20" s="8" t="s">
        <v>6</v>
      </c>
      <c r="D20" s="9">
        <v>23781.247255302002</v>
      </c>
      <c r="E20" s="9">
        <v>38315.806106503995</v>
      </c>
      <c r="F20" s="47">
        <v>103565.25696815996</v>
      </c>
      <c r="G20" s="9">
        <f t="shared" si="0"/>
        <v>165662.31032996596</v>
      </c>
      <c r="H20" s="18">
        <f t="shared" si="1"/>
        <v>0.4745315675909263</v>
      </c>
      <c r="J20" s="19"/>
      <c r="K20" s="19"/>
      <c r="L20" s="19"/>
      <c r="M20" s="19"/>
      <c r="N20" s="21"/>
      <c r="O20" s="22"/>
      <c r="P20" s="4"/>
    </row>
    <row r="21" spans="3:16" s="1" customFormat="1" x14ac:dyDescent="0.2">
      <c r="C21" s="12" t="s">
        <v>18</v>
      </c>
      <c r="D21" s="13">
        <f>SUM(D14:D20)</f>
        <v>145122.56891210354</v>
      </c>
      <c r="E21" s="13">
        <f>SUM(E14:E20)</f>
        <v>99562.826652846881</v>
      </c>
      <c r="F21" s="13">
        <f>SUM(F14:F20)</f>
        <v>104421.64313215995</v>
      </c>
      <c r="G21" s="13">
        <f>SUM(G14:G20)</f>
        <v>349107.03869711037</v>
      </c>
      <c r="H21" s="23">
        <f t="shared" si="1"/>
        <v>1</v>
      </c>
      <c r="J21" s="19"/>
      <c r="K21" s="19"/>
      <c r="L21" s="19"/>
      <c r="M21" s="19"/>
      <c r="N21" s="21"/>
      <c r="O21" s="22"/>
      <c r="P21" s="4"/>
    </row>
    <row r="22" spans="3:16" s="1" customFormat="1" x14ac:dyDescent="0.2">
      <c r="C22" s="22"/>
      <c r="D22" s="22"/>
      <c r="E22" s="15"/>
      <c r="F22" s="22"/>
      <c r="G22" s="22"/>
      <c r="H22" s="22"/>
      <c r="M22" s="2"/>
      <c r="N22" s="21"/>
      <c r="O22" s="22"/>
      <c r="P22" s="4"/>
    </row>
    <row r="23" spans="3:16" s="1" customFormat="1" x14ac:dyDescent="0.2">
      <c r="C23" s="51" t="s">
        <v>22</v>
      </c>
      <c r="D23" s="51"/>
      <c r="E23" s="51"/>
      <c r="F23" s="51"/>
      <c r="G23" s="51"/>
      <c r="H23" s="51"/>
      <c r="M23" s="2"/>
      <c r="N23" s="21"/>
      <c r="O23" s="22"/>
      <c r="P23" s="4"/>
    </row>
    <row r="24" spans="3:16" s="1" customFormat="1" x14ac:dyDescent="0.2">
      <c r="C24" s="40" t="s">
        <v>20</v>
      </c>
      <c r="D24" s="40" t="s">
        <v>16</v>
      </c>
      <c r="E24" s="40" t="s">
        <v>17</v>
      </c>
      <c r="F24" s="40" t="s">
        <v>15</v>
      </c>
      <c r="G24" s="40" t="s">
        <v>7</v>
      </c>
      <c r="H24" s="40" t="s">
        <v>21</v>
      </c>
      <c r="M24" s="2"/>
      <c r="N24" s="21"/>
      <c r="O24" s="22"/>
      <c r="P24" s="4"/>
    </row>
    <row r="25" spans="3:16" s="1" customFormat="1" ht="11.25" customHeight="1" outlineLevel="1" x14ac:dyDescent="0.2">
      <c r="C25" s="8" t="s">
        <v>1</v>
      </c>
      <c r="D25" s="24">
        <f>D14*$D$38</f>
        <v>0</v>
      </c>
      <c r="E25" s="24">
        <f t="shared" ref="E25:F25" si="2">E14*$D$38</f>
        <v>869753.50000000023</v>
      </c>
      <c r="F25" s="24">
        <f t="shared" si="2"/>
        <v>18647116.11560278</v>
      </c>
      <c r="G25" s="24">
        <f>SUM(D25:F25)</f>
        <v>19516869.61560278</v>
      </c>
      <c r="H25" s="18">
        <f>G25/$G$32</f>
        <v>2.4608656096287589E-3</v>
      </c>
      <c r="M25" s="2"/>
      <c r="N25" s="21"/>
      <c r="O25" s="22"/>
      <c r="P25" s="4"/>
    </row>
    <row r="26" spans="3:16" s="1" customFormat="1" outlineLevel="1" x14ac:dyDescent="0.2">
      <c r="C26" s="8" t="s">
        <v>2</v>
      </c>
      <c r="D26" s="24">
        <f t="shared" ref="D26:F26" si="3">D15*$D$38</f>
        <v>152639869.77621558</v>
      </c>
      <c r="E26" s="24">
        <f t="shared" si="3"/>
        <v>0</v>
      </c>
      <c r="F26" s="24">
        <f t="shared" si="3"/>
        <v>0</v>
      </c>
      <c r="G26" s="24">
        <f t="shared" ref="G26:G31" si="4">SUM(D26:F26)</f>
        <v>152639869.77621558</v>
      </c>
      <c r="H26" s="18">
        <f t="shared" ref="H26:H32" si="5">G26/$G$32</f>
        <v>1.9246232289742121E-2</v>
      </c>
      <c r="M26" s="2"/>
      <c r="N26" s="21"/>
      <c r="O26" s="22"/>
      <c r="P26" s="4"/>
    </row>
    <row r="27" spans="3:16" s="1" customFormat="1" outlineLevel="1" x14ac:dyDescent="0.2">
      <c r="C27" s="8" t="s">
        <v>3</v>
      </c>
      <c r="D27" s="24">
        <f t="shared" ref="D27:F27" si="6">D16*$D$38</f>
        <v>107449999.99999999</v>
      </c>
      <c r="E27" s="24">
        <f t="shared" si="6"/>
        <v>740406000</v>
      </c>
      <c r="F27" s="24">
        <f t="shared" si="6"/>
        <v>0</v>
      </c>
      <c r="G27" s="24">
        <f t="shared" si="4"/>
        <v>847856000</v>
      </c>
      <c r="H27" s="18">
        <f t="shared" si="5"/>
        <v>0.1069054471035344</v>
      </c>
      <c r="M27" s="2"/>
      <c r="N27" s="21"/>
      <c r="O27" s="22"/>
      <c r="P27" s="4"/>
    </row>
    <row r="28" spans="3:16" s="1" customFormat="1" outlineLevel="1" x14ac:dyDescent="0.2">
      <c r="C28" s="8" t="s">
        <v>4</v>
      </c>
      <c r="D28" s="24">
        <f t="shared" ref="D28:F28" si="7">D17*$D$38</f>
        <v>1632123500.0000002</v>
      </c>
      <c r="E28" s="24">
        <f t="shared" si="7"/>
        <v>0</v>
      </c>
      <c r="F28" s="24">
        <f t="shared" si="7"/>
        <v>132898.33030499998</v>
      </c>
      <c r="G28" s="24">
        <f t="shared" si="4"/>
        <v>1632256398.3303053</v>
      </c>
      <c r="H28" s="18">
        <f t="shared" si="5"/>
        <v>0.20580983097496042</v>
      </c>
      <c r="M28" s="2"/>
      <c r="N28" s="21"/>
      <c r="O28" s="22"/>
      <c r="P28" s="4"/>
    </row>
    <row r="29" spans="3:16" s="1" customFormat="1" outlineLevel="1" x14ac:dyDescent="0.2">
      <c r="C29" s="8" t="s">
        <v>5</v>
      </c>
      <c r="D29" s="24">
        <f t="shared" ref="D29:F29" si="8">D18*$D$38</f>
        <v>660540000</v>
      </c>
      <c r="E29" s="24">
        <f t="shared" si="8"/>
        <v>0</v>
      </c>
      <c r="F29" s="24">
        <f t="shared" si="8"/>
        <v>0</v>
      </c>
      <c r="G29" s="24">
        <f t="shared" si="4"/>
        <v>660540000</v>
      </c>
      <c r="H29" s="18">
        <f t="shared" si="5"/>
        <v>8.3286930834680209E-2</v>
      </c>
      <c r="M29" s="2"/>
      <c r="N29"/>
      <c r="O29" s="20"/>
      <c r="P29" s="4"/>
    </row>
    <row r="30" spans="3:16" s="1" customFormat="1" outlineLevel="1" x14ac:dyDescent="0.2">
      <c r="C30" s="8" t="s">
        <v>0</v>
      </c>
      <c r="D30" s="24">
        <f t="shared" ref="D30:F30" si="9">D19*$D$38</f>
        <v>203837920</v>
      </c>
      <c r="E30" s="24">
        <f t="shared" si="9"/>
        <v>650113437.39999998</v>
      </c>
      <c r="F30" s="24">
        <f t="shared" si="9"/>
        <v>675078.08262280002</v>
      </c>
      <c r="G30" s="24">
        <f t="shared" si="4"/>
        <v>854626435.48262274</v>
      </c>
      <c r="H30" s="18">
        <f t="shared" si="5"/>
        <v>0.10775912559652782</v>
      </c>
      <c r="M30" s="2"/>
      <c r="N30" s="2"/>
      <c r="O30" s="3"/>
      <c r="P30" s="4"/>
    </row>
    <row r="31" spans="3:16" s="1" customFormat="1" outlineLevel="1" x14ac:dyDescent="0.2">
      <c r="C31" s="8" t="s">
        <v>6</v>
      </c>
      <c r="D31" s="24">
        <f t="shared" ref="D31:F31" si="10">D20*$D$38</f>
        <v>540254368</v>
      </c>
      <c r="E31" s="24">
        <f t="shared" si="10"/>
        <v>870445582.19564176</v>
      </c>
      <c r="F31" s="24">
        <f t="shared" si="10"/>
        <v>2352760637.3806367</v>
      </c>
      <c r="G31" s="24">
        <f t="shared" si="4"/>
        <v>3763460587.5762787</v>
      </c>
      <c r="H31" s="18">
        <f t="shared" si="5"/>
        <v>0.4745315675909263</v>
      </c>
      <c r="M31" s="2"/>
      <c r="N31" s="2"/>
      <c r="O31" s="3"/>
      <c r="P31" s="4"/>
    </row>
    <row r="32" spans="3:16" s="1" customFormat="1" x14ac:dyDescent="0.2">
      <c r="C32" s="12" t="s">
        <v>7</v>
      </c>
      <c r="D32" s="25">
        <f>SUM(D25:D31)</f>
        <v>3296845657.7762156</v>
      </c>
      <c r="E32" s="25">
        <f>SUM(E25:E31)</f>
        <v>2261834773.0956421</v>
      </c>
      <c r="F32" s="25">
        <f>SUM(F25:F31)</f>
        <v>2372215729.9091673</v>
      </c>
      <c r="G32" s="25">
        <f>SUM(G25:G31)</f>
        <v>7930896160.7810249</v>
      </c>
      <c r="H32" s="23">
        <f t="shared" si="5"/>
        <v>1</v>
      </c>
      <c r="M32" s="2"/>
      <c r="N32" s="2"/>
      <c r="O32" s="3"/>
      <c r="P32" s="4"/>
    </row>
    <row r="33" spans="3:16" s="1" customFormat="1" x14ac:dyDescent="0.2">
      <c r="M33" s="2"/>
      <c r="N33" s="2"/>
      <c r="O33" s="3"/>
      <c r="P33" s="4"/>
    </row>
    <row r="34" spans="3:16" s="1" customFormat="1" x14ac:dyDescent="0.2">
      <c r="M34" s="2"/>
      <c r="N34" s="2"/>
      <c r="O34" s="3"/>
      <c r="P34" s="4"/>
    </row>
    <row r="35" spans="3:16" s="1" customFormat="1" x14ac:dyDescent="0.2">
      <c r="M35" s="2"/>
      <c r="N35" s="2"/>
      <c r="O35" s="3"/>
      <c r="P35" s="4"/>
    </row>
    <row r="36" spans="3:16" s="1" customFormat="1" ht="16" x14ac:dyDescent="0.2">
      <c r="C36" s="7" t="s">
        <v>23</v>
      </c>
      <c r="M36" s="2"/>
      <c r="N36" s="2"/>
      <c r="O36" s="3"/>
      <c r="P36" s="4"/>
    </row>
    <row r="37" spans="3:16" s="1" customFormat="1" x14ac:dyDescent="0.2">
      <c r="C37" s="8" t="s">
        <v>24</v>
      </c>
      <c r="D37" s="26">
        <v>740406</v>
      </c>
      <c r="M37" s="2"/>
      <c r="N37" s="2"/>
      <c r="O37" s="3"/>
      <c r="P37" s="4"/>
    </row>
    <row r="38" spans="3:16" s="1" customFormat="1" x14ac:dyDescent="0.2">
      <c r="C38" s="8" t="s">
        <v>25</v>
      </c>
      <c r="D38" s="27">
        <v>22717.6633</v>
      </c>
      <c r="M38" s="2"/>
      <c r="N38" s="2"/>
      <c r="O38" s="3"/>
      <c r="P38" s="4"/>
    </row>
    <row r="39" spans="3:16" s="1" customFormat="1" x14ac:dyDescent="0.2">
      <c r="M39" s="2"/>
      <c r="N39" s="2"/>
      <c r="O39" s="3"/>
      <c r="P39" s="4"/>
    </row>
    <row r="40" spans="3:16" s="1" customFormat="1" x14ac:dyDescent="0.2">
      <c r="M40" s="2"/>
      <c r="N40" s="2"/>
      <c r="O40" s="3"/>
      <c r="P40" s="4"/>
    </row>
    <row r="41" spans="3:16" ht="11" x14ac:dyDescent="0.15">
      <c r="D41" s="29"/>
      <c r="E41" s="29"/>
      <c r="F41" s="29"/>
      <c r="G41" s="29"/>
      <c r="H41" s="29"/>
      <c r="I41" s="29"/>
      <c r="J41" s="29"/>
      <c r="K41" s="29"/>
      <c r="L41" s="29"/>
      <c r="M41" s="32"/>
      <c r="N41" s="34"/>
      <c r="O41" s="30"/>
      <c r="P41" s="31"/>
    </row>
    <row r="42" spans="3:16" ht="11" x14ac:dyDescent="0.15">
      <c r="D42" s="29"/>
      <c r="E42" s="29"/>
      <c r="F42" s="29"/>
      <c r="G42" s="29"/>
      <c r="H42" s="29"/>
      <c r="I42" s="29"/>
      <c r="J42" s="33"/>
      <c r="K42" s="29"/>
      <c r="L42" s="29"/>
      <c r="M42" s="32"/>
      <c r="N42" s="32"/>
      <c r="O42" s="30"/>
      <c r="P42" s="31"/>
    </row>
    <row r="43" spans="3:16" ht="11" x14ac:dyDescent="0.15">
      <c r="D43" s="29"/>
      <c r="E43" s="29"/>
      <c r="F43" s="29"/>
      <c r="G43" s="29"/>
      <c r="H43" s="29"/>
      <c r="I43" s="29"/>
      <c r="J43" s="29"/>
      <c r="K43" s="29"/>
      <c r="L43" s="29"/>
      <c r="M43" s="32"/>
      <c r="N43" s="32"/>
      <c r="O43" s="30"/>
      <c r="P43" s="31"/>
    </row>
    <row r="44" spans="3:16" ht="11" x14ac:dyDescent="0.15">
      <c r="C44" s="35"/>
      <c r="D44" s="29"/>
      <c r="E44" s="29"/>
      <c r="F44" s="29"/>
      <c r="G44" s="29"/>
      <c r="H44" s="29"/>
      <c r="I44" s="29"/>
      <c r="J44" s="29"/>
      <c r="K44" s="33"/>
      <c r="L44" s="29"/>
      <c r="M44" s="34"/>
      <c r="N44" s="32"/>
      <c r="O44" s="30"/>
      <c r="P44" s="31"/>
    </row>
    <row r="45" spans="3:16" ht="11" x14ac:dyDescent="0.15">
      <c r="C45" s="35"/>
      <c r="D45" s="29"/>
      <c r="E45" s="29"/>
      <c r="F45" s="29"/>
      <c r="G45" s="29"/>
      <c r="H45" s="29"/>
      <c r="I45" s="29"/>
      <c r="J45" s="33"/>
      <c r="K45" s="33"/>
      <c r="L45" s="29"/>
      <c r="M45" s="32"/>
      <c r="N45" s="32"/>
      <c r="O45" s="30"/>
      <c r="P45" s="31"/>
    </row>
    <row r="46" spans="3:16" ht="11" x14ac:dyDescent="0.15">
      <c r="C46" s="35"/>
      <c r="D46" s="29"/>
      <c r="E46" s="29"/>
      <c r="F46" s="29"/>
      <c r="G46" s="29"/>
      <c r="H46" s="29"/>
      <c r="I46" s="29"/>
      <c r="J46" s="29"/>
      <c r="K46" s="29"/>
      <c r="L46" s="29"/>
      <c r="M46" s="32"/>
      <c r="N46" s="32"/>
      <c r="O46" s="30"/>
      <c r="P46" s="31"/>
    </row>
    <row r="47" spans="3:16" ht="11" x14ac:dyDescent="0.15">
      <c r="D47" s="29"/>
      <c r="E47" s="29"/>
      <c r="F47" s="29"/>
      <c r="G47" s="29"/>
      <c r="H47" s="29"/>
      <c r="I47" s="29"/>
      <c r="J47" s="29"/>
      <c r="K47" s="29"/>
      <c r="L47" s="29"/>
      <c r="M47" s="32"/>
      <c r="N47" s="32"/>
      <c r="O47" s="30"/>
      <c r="P47" s="31"/>
    </row>
    <row r="48" spans="3:16" ht="11" x14ac:dyDescent="0.15">
      <c r="D48" s="29"/>
      <c r="E48" s="29"/>
      <c r="F48" s="29"/>
      <c r="G48" s="29"/>
      <c r="H48" s="29"/>
      <c r="I48" s="29"/>
      <c r="J48" s="29"/>
      <c r="K48" s="29"/>
      <c r="L48" s="29"/>
      <c r="M48" s="32"/>
      <c r="N48" s="32"/>
      <c r="O48" s="30"/>
      <c r="P48" s="31"/>
    </row>
    <row r="49" spans="4:16" ht="11" x14ac:dyDescent="0.15">
      <c r="D49" s="29"/>
      <c r="E49" s="29"/>
      <c r="F49" s="29"/>
      <c r="G49" s="29"/>
      <c r="H49" s="29"/>
      <c r="I49" s="29"/>
      <c r="J49" s="29"/>
      <c r="K49" s="29"/>
      <c r="L49" s="29"/>
      <c r="M49" s="32"/>
      <c r="N49" s="32"/>
      <c r="O49" s="30"/>
      <c r="P49" s="31"/>
    </row>
    <row r="50" spans="4:16" ht="11" x14ac:dyDescent="0.15">
      <c r="D50" s="29"/>
      <c r="E50" s="29"/>
      <c r="F50" s="29"/>
      <c r="G50" s="29"/>
      <c r="H50" s="29"/>
      <c r="I50" s="29"/>
      <c r="J50" s="29"/>
      <c r="K50" s="29"/>
      <c r="L50" s="29"/>
      <c r="M50" s="32"/>
      <c r="N50" s="32"/>
      <c r="O50" s="30"/>
      <c r="P50" s="31"/>
    </row>
    <row r="51" spans="4:16" ht="11" x14ac:dyDescent="0.15">
      <c r="D51" s="29"/>
      <c r="E51" s="29"/>
      <c r="F51" s="29"/>
      <c r="G51" s="29"/>
      <c r="H51" s="29"/>
      <c r="I51" s="29"/>
      <c r="J51" s="29"/>
      <c r="K51" s="29"/>
      <c r="L51" s="29"/>
      <c r="M51" s="32"/>
      <c r="N51" s="32"/>
      <c r="O51" s="30"/>
      <c r="P51" s="31"/>
    </row>
    <row r="52" spans="4:16" ht="11" x14ac:dyDescent="0.15">
      <c r="D52" s="29"/>
      <c r="E52" s="29"/>
      <c r="F52" s="29"/>
      <c r="G52" s="29"/>
      <c r="H52" s="29"/>
      <c r="I52" s="29"/>
      <c r="J52" s="29"/>
      <c r="K52" s="29"/>
      <c r="L52" s="29"/>
      <c r="M52" s="32"/>
      <c r="N52" s="32"/>
      <c r="O52" s="30"/>
      <c r="P52" s="31"/>
    </row>
    <row r="53" spans="4:16" ht="11" x14ac:dyDescent="0.15">
      <c r="D53" s="29"/>
      <c r="E53" s="29"/>
      <c r="F53" s="29"/>
      <c r="G53" s="29"/>
      <c r="H53" s="29"/>
      <c r="I53" s="29"/>
      <c r="J53" s="29"/>
      <c r="K53" s="29"/>
      <c r="L53" s="29"/>
      <c r="M53" s="32"/>
      <c r="N53" s="32"/>
      <c r="O53" s="30"/>
      <c r="P53" s="31"/>
    </row>
    <row r="54" spans="4:16" ht="11" x14ac:dyDescent="0.15">
      <c r="D54" s="29"/>
      <c r="E54" s="29"/>
      <c r="F54" s="29"/>
      <c r="G54" s="29"/>
      <c r="H54" s="29"/>
      <c r="I54" s="29"/>
      <c r="J54" s="29"/>
      <c r="K54" s="29"/>
      <c r="L54" s="29"/>
      <c r="M54" s="32"/>
      <c r="N54" s="32"/>
      <c r="O54" s="30"/>
      <c r="P54" s="31"/>
    </row>
    <row r="55" spans="4:16" ht="11" x14ac:dyDescent="0.15">
      <c r="D55" s="29"/>
      <c r="E55" s="29"/>
      <c r="F55" s="29"/>
      <c r="G55" s="29"/>
      <c r="H55" s="29"/>
      <c r="I55" s="29"/>
      <c r="J55" s="29"/>
      <c r="K55" s="29"/>
      <c r="L55" s="29"/>
      <c r="M55" s="32"/>
      <c r="N55" s="32"/>
      <c r="O55" s="30"/>
      <c r="P55" s="31"/>
    </row>
    <row r="56" spans="4:16" ht="11" x14ac:dyDescent="0.15">
      <c r="D56" s="29"/>
      <c r="E56" s="29"/>
      <c r="F56" s="29"/>
      <c r="G56" s="29"/>
      <c r="H56" s="29"/>
      <c r="I56" s="29"/>
      <c r="J56" s="29"/>
      <c r="K56" s="29"/>
      <c r="L56" s="29"/>
      <c r="M56" s="32"/>
      <c r="N56" s="32"/>
      <c r="O56" s="30"/>
      <c r="P56" s="31"/>
    </row>
    <row r="57" spans="4:16" ht="11" x14ac:dyDescent="0.15">
      <c r="D57" s="29"/>
      <c r="E57" s="29"/>
      <c r="F57" s="29"/>
      <c r="G57" s="29"/>
      <c r="H57" s="29"/>
      <c r="I57" s="29"/>
      <c r="J57" s="29"/>
      <c r="K57" s="29"/>
      <c r="L57" s="29"/>
      <c r="M57" s="32"/>
      <c r="N57" s="32"/>
      <c r="O57" s="30"/>
      <c r="P57" s="31"/>
    </row>
    <row r="58" spans="4:16" ht="11" x14ac:dyDescent="0.15">
      <c r="D58" s="29"/>
      <c r="E58" s="29"/>
      <c r="F58" s="29"/>
      <c r="G58" s="29"/>
      <c r="H58" s="29"/>
      <c r="I58" s="29"/>
      <c r="J58" s="29"/>
      <c r="K58" s="29"/>
      <c r="L58" s="29"/>
      <c r="M58" s="32"/>
      <c r="N58" s="32"/>
      <c r="O58" s="30"/>
      <c r="P58" s="31"/>
    </row>
  </sheetData>
  <mergeCells count="3">
    <mergeCell ref="C4:G4"/>
    <mergeCell ref="C12:H12"/>
    <mergeCell ref="C23:H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Costing Model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2018-05-17T17:22:52Z</dcterms:created>
  <dcterms:modified xsi:type="dcterms:W3CDTF">2018-10-26T00:33:39Z</dcterms:modified>
  <cp:category/>
</cp:coreProperties>
</file>