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426"/>
  <workbookPr codeName="ThisWorkbook"/>
  <mc:AlternateContent xmlns:mc="http://schemas.openxmlformats.org/markup-compatibility/2006">
    <mc:Choice Requires="x15">
      <x15ac:absPath xmlns:x15ac="http://schemas.microsoft.com/office/spreadsheetml/2010/11/ac" url="/Users/nicolezok/Downloads/Deworm the World costing models/"/>
    </mc:Choice>
  </mc:AlternateContent>
  <bookViews>
    <workbookView xWindow="0" yWindow="0" windowWidth="28800" windowHeight="18000"/>
  </bookViews>
  <sheets>
    <sheet name="Introduction" sheetId="6" r:id="rId1"/>
    <sheet name="Nigeria weighted CPC" sheetId="1" r:id="rId2"/>
    <sheet name="CRS" sheetId="8" r:id="rId3"/>
    <sheet name="Rivers" sheetId="9" r:id="rId4"/>
    <sheet name="Oyo" sheetId="10" r:id="rId5"/>
    <sheet name="Ogun" sheetId="11"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CCOUNT">'[1]Costs ratios'!$AD$2:$AD$68</definedName>
    <definedName name="Air_DLT">'[2]Price List'!$D$29</definedName>
    <definedName name="Air_SAE">'[2]Price List'!$D$33</definedName>
    <definedName name="Air_TTS">'[2]Price List'!$D$30</definedName>
    <definedName name="Barazaperzone">[2]Assumptions!$E$22</definedName>
    <definedName name="BoxFile">'[2]Price List'!$D$18</definedName>
    <definedName name="ChartofAccounts">[3]ProjectClasses!$A$38:$A$101</definedName>
    <definedName name="chatofAccountsNew">'[4]ChartofAccounts New'!$G$6:$G$121</definedName>
    <definedName name="d" localSheetId="2">#REF!</definedName>
    <definedName name="d" localSheetId="5">#REF!</definedName>
    <definedName name="d" localSheetId="4">#REF!</definedName>
    <definedName name="d" localSheetId="3">#REF!</definedName>
    <definedName name="d">#REF!</definedName>
    <definedName name="DD_oversight_transp">'[2]Price List'!$D$41</definedName>
    <definedName name="Dist_Vars_byName">'[2]District Level Variables'!$B$1:$BD$97</definedName>
    <definedName name="District_Vars">'[2]District Level Variables'!$A$1:$BD$105</definedName>
    <definedName name="DistrictHall">'[2]Price List'!$D$20</definedName>
    <definedName name="DistrictLT">[2]Assumptions!$E$3</definedName>
    <definedName name="DistTrainDays">[2]Assumptions!$E$8</definedName>
    <definedName name="Div_dist_transport">'[2]Price List'!$D$40</definedName>
    <definedName name="DivisionLT">[2]Assumptions!$E$4</definedName>
    <definedName name="DivTTSTrainers">[2]Assumptions!$E$7</definedName>
    <definedName name="DLMGuide">'[2]Price List'!$D$3</definedName>
    <definedName name="DrugDistGuide">'[2]Price List'!$D$6</definedName>
    <definedName name="DSForm">'[2]Price List'!$D$7</definedName>
    <definedName name="Envel_school">[2]Assumptions!$E$18</definedName>
    <definedName name="Envel_zone">[2]Assumptions!$E$19</definedName>
    <definedName name="EnvelopeA4">'[2]Price List'!$D$17</definedName>
    <definedName name="er">'[5]Project Classes'!$G$1:$G$64</definedName>
    <definedName name="ERProjectClasses">'[6]Project Classes'!$A$2:$A$22</definedName>
    <definedName name="ExchRateGokDollars">'[7]Price List'!$D$62</definedName>
    <definedName name="extrapillshipment">'[2]Price List'!$D$49</definedName>
    <definedName name="fee_coordination">'[2]Price List'!$D$35</definedName>
    <definedName name="fee_DD_oversight">'[2]Price List'!$D$37</definedName>
    <definedName name="fee_secretarial">'[2]Price List'!$D$36</definedName>
    <definedName name="fee_training">'[2]Price List'!$D$34</definedName>
    <definedName name="FlipChart">'[2]Price List'!$D$11</definedName>
    <definedName name="FormAperzone">[2]Assumptions!$E$14</definedName>
    <definedName name="FormDperdist">[2]Assumptions!$E$15</definedName>
    <definedName name="FormDSperdist">[2]Assumptions!$E$17</definedName>
    <definedName name="FormEperschool">[2]Assumptions!$E$11</definedName>
    <definedName name="FormNperschool">[2]Assumptions!$E$12</definedName>
    <definedName name="forms_AEO_DEO">'[2]Price List'!$D$53</definedName>
    <definedName name="forms_sch_AEO">'[2]Price List'!$D$52</definedName>
    <definedName name="FormSperschool">[2]Assumptions!$E$13</definedName>
    <definedName name="FormZperdist">[2]Assumptions!$E$16</definedName>
    <definedName name="GokPerDiem">'[2]GoK Per Diem'!$B$1:$G$22</definedName>
    <definedName name="GroupLunch">'[2]Price List'!$D$26</definedName>
    <definedName name="Include">[8]Sheet1!$A$1:$A$2</definedName>
    <definedName name="inflation">'[9]Budget assumptions'!$D$5</definedName>
    <definedName name="JobGroups">[2]JobGroups!$A$1:$C$10</definedName>
    <definedName name="LCDprojector">'[2]Price List'!$D$23</definedName>
    <definedName name="LocalHall">'[2]Price List'!$D$21</definedName>
    <definedName name="lok">'[10]Project Classes'!$G$1:$G$64</definedName>
    <definedName name="lokesha">'[11]DATA '!$H$3:$H$129</definedName>
    <definedName name="Loudspkr">'[2]Price List'!$D$57</definedName>
    <definedName name="Mtperteam">[2]Assumptions!$E$2</definedName>
    <definedName name="Mttrans_in_dist">'[2]Price List'!$D$44</definedName>
    <definedName name="MTtrans_nbo_dist">'[2]Price List'!$D$43</definedName>
    <definedName name="MTTravelDays">[2]Assumptions!$E$9</definedName>
    <definedName name="PensPaperSet">'[2]Price List'!$D$9</definedName>
    <definedName name="PRBanner">'[2]Price List'!$D$14</definedName>
    <definedName name="PRBaraza">'[2]Price List'!$D$58</definedName>
    <definedName name="Prof1_4" localSheetId="2">#REF!</definedName>
    <definedName name="Prof1_4" localSheetId="5">#REF!</definedName>
    <definedName name="Prof1_4" localSheetId="4">#REF!</definedName>
    <definedName name="Prof1_4" localSheetId="3">#REF!</definedName>
    <definedName name="Prof1_4">#REF!</definedName>
    <definedName name="Prof5_14" localSheetId="2">#REF!</definedName>
    <definedName name="Prof5_14" localSheetId="5">#REF!</definedName>
    <definedName name="Prof5_14" localSheetId="4">#REF!</definedName>
    <definedName name="Prof5_14" localSheetId="3">#REF!</definedName>
    <definedName name="Prof5_14">#REF!</definedName>
    <definedName name="ProfCovRate">'[2]Price List'!$D$64</definedName>
    <definedName name="ProfDeWorm" localSheetId="2">#REF!</definedName>
    <definedName name="ProfDeWorm" localSheetId="5">#REF!</definedName>
    <definedName name="ProfDeWorm" localSheetId="4">#REF!</definedName>
    <definedName name="ProfDeWorm" localSheetId="3">#REF!</definedName>
    <definedName name="ProfDeWorm">#REF!</definedName>
    <definedName name="ProfDistrict" localSheetId="2">#REF!</definedName>
    <definedName name="ProfDistrict" localSheetId="5">#REF!</definedName>
    <definedName name="ProfDistrict" localSheetId="4">#REF!</definedName>
    <definedName name="ProfDistrict" localSheetId="3">#REF!</definedName>
    <definedName name="ProfDistrict">#REF!</definedName>
    <definedName name="ProfDiv" localSheetId="2">#REF!</definedName>
    <definedName name="ProfDiv" localSheetId="5">#REF!</definedName>
    <definedName name="ProfDiv" localSheetId="4">#REF!</definedName>
    <definedName name="ProfDiv" localSheetId="3">#REF!</definedName>
    <definedName name="ProfDiv">#REF!</definedName>
    <definedName name="ProfEMIS" localSheetId="2">#REF!</definedName>
    <definedName name="ProfEMIS" localSheetId="5">#REF!</definedName>
    <definedName name="ProfEMIS" localSheetId="4">#REF!</definedName>
    <definedName name="ProfEMIS" localSheetId="3">#REF!</definedName>
    <definedName name="ProfEMIS">#REF!</definedName>
    <definedName name="ProfTTSessions" localSheetId="2">#REF!</definedName>
    <definedName name="ProfTTSessions" localSheetId="5">#REF!</definedName>
    <definedName name="ProfTTSessions" localSheetId="4">#REF!</definedName>
    <definedName name="ProfTTSessions" localSheetId="3">#REF!</definedName>
    <definedName name="ProfTTSessions">#REF!</definedName>
    <definedName name="ProfZones" localSheetId="2">#REF!</definedName>
    <definedName name="ProfZones" localSheetId="5">#REF!</definedName>
    <definedName name="ProfZones" localSheetId="4">#REF!</definedName>
    <definedName name="ProfZones" localSheetId="3">#REF!</definedName>
    <definedName name="ProfZones">#REF!</definedName>
    <definedName name="Projectclass">[4]ProjectClasses!$A$2:$A$53</definedName>
    <definedName name="ProjectClasses">[3]ProjectClasses!$A$2:$A$28</definedName>
    <definedName name="PRPoster">'[2]Price List'!$D$13</definedName>
    <definedName name="RAJ">[12]ProjectClasses!$A$38:$A$101</definedName>
    <definedName name="RAMESH">'[13]Project Classes'!$G$1:$G$64</definedName>
    <definedName name="Receipts">'[6]Project Classes'!$C$2:$C$3</definedName>
    <definedName name="Schoolgrowthrate">[2]Assumptions!$E$27</definedName>
    <definedName name="sks">'[14]Project Classes'!$G$1:$G$64</definedName>
    <definedName name="Snack">'[2]Price List'!$D$24</definedName>
    <definedName name="SSForm">'[2]Price List'!$D$8</definedName>
    <definedName name="Tea">'[2]Price List'!$D$25</definedName>
    <definedName name="TeacherHandout">'[2]Price List'!$D$5</definedName>
    <definedName name="Teacherlunchtransp">'[2]Price List'!$D$42</definedName>
    <definedName name="Teacherperschool">[2]Assumptions!$E$5</definedName>
    <definedName name="TimeAllocation">'[6]Project Classes'!$E$2:$E$4</definedName>
    <definedName name="ToT_Ayan_income" localSheetId="2">#REF!</definedName>
    <definedName name="ToT_Ayan_income" localSheetId="5">#REF!</definedName>
    <definedName name="ToT_Ayan_income" localSheetId="4">#REF!</definedName>
    <definedName name="ToT_Ayan_income" localSheetId="3">#REF!</definedName>
    <definedName name="ToT_Ayan_income">#REF!</definedName>
    <definedName name="ToT_Deepak_income" localSheetId="2">#REF!</definedName>
    <definedName name="ToT_Deepak_income" localSheetId="5">#REF!</definedName>
    <definedName name="ToT_Deepak_income" localSheetId="4">#REF!</definedName>
    <definedName name="ToT_Deepak_income" localSheetId="3">#REF!</definedName>
    <definedName name="ToT_Deepak_income">#REF!</definedName>
    <definedName name="TrainingForms">[2]Assumptions!$E$21</definedName>
    <definedName name="TrainingPoster">'[2]Price List'!$D$10</definedName>
    <definedName name="TTKit">'[2]Price List'!$D$4</definedName>
    <definedName name="v2DelhiY2" localSheetId="2">#REF!</definedName>
    <definedName name="v2DelhiY2" localSheetId="5">#REF!</definedName>
    <definedName name="v2DelhiY2" localSheetId="4">#REF!</definedName>
    <definedName name="v2DelhiY2" localSheetId="3">#REF!</definedName>
    <definedName name="v2DelhiY2">#REF!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D37" i="8" l="1"/>
  <c r="D38" i="1"/>
  <c r="F16" i="1"/>
  <c r="F17" i="1"/>
  <c r="F18" i="1"/>
  <c r="F19" i="1"/>
  <c r="F20" i="1"/>
  <c r="F21" i="1"/>
  <c r="F15" i="1"/>
  <c r="E16" i="1"/>
  <c r="E17" i="1"/>
  <c r="E18" i="1"/>
  <c r="E19" i="1"/>
  <c r="E20" i="1"/>
  <c r="E21" i="1"/>
  <c r="E15" i="1"/>
  <c r="D16" i="1"/>
  <c r="D17" i="1"/>
  <c r="D18" i="1"/>
  <c r="D19" i="1"/>
  <c r="D20" i="1"/>
  <c r="D21" i="1"/>
  <c r="D15" i="1"/>
  <c r="D31" i="11"/>
  <c r="D30" i="11"/>
  <c r="D29" i="11"/>
  <c r="D28" i="11"/>
  <c r="D27" i="11"/>
  <c r="E26" i="11"/>
  <c r="D26" i="11"/>
  <c r="F26" i="11"/>
  <c r="D25" i="11"/>
  <c r="D21" i="11"/>
  <c r="D8" i="11"/>
  <c r="E8" i="11"/>
  <c r="F15" i="11"/>
  <c r="D31" i="10"/>
  <c r="D30" i="10"/>
  <c r="D29" i="10"/>
  <c r="D28" i="10"/>
  <c r="D27" i="10"/>
  <c r="E26" i="10"/>
  <c r="D26" i="10"/>
  <c r="D25" i="10"/>
  <c r="D21" i="10"/>
  <c r="D8" i="10"/>
  <c r="E8" i="10"/>
  <c r="F15" i="10"/>
  <c r="D31" i="9"/>
  <c r="D30" i="9"/>
  <c r="D29" i="9"/>
  <c r="D28" i="9"/>
  <c r="D27" i="9"/>
  <c r="E26" i="9"/>
  <c r="D26" i="9"/>
  <c r="F26" i="9"/>
  <c r="D25" i="9"/>
  <c r="D21" i="9"/>
  <c r="D8" i="9"/>
  <c r="E8" i="9"/>
  <c r="F15" i="9"/>
  <c r="D31" i="8"/>
  <c r="E30" i="8"/>
  <c r="D30" i="8"/>
  <c r="E29" i="8"/>
  <c r="D29" i="8"/>
  <c r="E28" i="8"/>
  <c r="D28" i="8"/>
  <c r="E27" i="8"/>
  <c r="D27" i="8"/>
  <c r="F26" i="8"/>
  <c r="E26" i="8"/>
  <c r="D26" i="8"/>
  <c r="E25" i="8"/>
  <c r="D25" i="8"/>
  <c r="E31" i="8"/>
  <c r="E21" i="8"/>
  <c r="D9" i="8"/>
  <c r="E9" i="8"/>
  <c r="D21" i="8"/>
  <c r="D8" i="8"/>
  <c r="E8" i="8"/>
  <c r="G15" i="8"/>
  <c r="F21" i="8"/>
  <c r="D7" i="8"/>
  <c r="D10" i="8"/>
  <c r="D32" i="11"/>
  <c r="F8" i="11"/>
  <c r="G8" i="11"/>
  <c r="F26" i="10"/>
  <c r="G26" i="8"/>
  <c r="E32" i="8"/>
  <c r="F9" i="8"/>
  <c r="G9" i="8"/>
  <c r="E28" i="11"/>
  <c r="F28" i="11"/>
  <c r="F17" i="11"/>
  <c r="F16" i="11"/>
  <c r="E27" i="11"/>
  <c r="F27" i="11"/>
  <c r="F20" i="11"/>
  <c r="E31" i="11"/>
  <c r="F31" i="11"/>
  <c r="F14" i="11"/>
  <c r="E25" i="11"/>
  <c r="E21" i="11"/>
  <c r="D7" i="11"/>
  <c r="F19" i="11"/>
  <c r="E30" i="11"/>
  <c r="F30" i="11"/>
  <c r="F18" i="11"/>
  <c r="E29" i="11"/>
  <c r="F29" i="11"/>
  <c r="E27" i="10"/>
  <c r="F16" i="10"/>
  <c r="E31" i="10"/>
  <c r="F31" i="10"/>
  <c r="F20" i="10"/>
  <c r="F14" i="10"/>
  <c r="E21" i="10"/>
  <c r="D7" i="10"/>
  <c r="E25" i="10"/>
  <c r="F19" i="10"/>
  <c r="E30" i="10"/>
  <c r="F30" i="10"/>
  <c r="E28" i="10"/>
  <c r="F28" i="10"/>
  <c r="F17" i="10"/>
  <c r="E29" i="10"/>
  <c r="F29" i="10"/>
  <c r="F18" i="10"/>
  <c r="F27" i="10"/>
  <c r="D32" i="10"/>
  <c r="F8" i="10"/>
  <c r="G8" i="10"/>
  <c r="E28" i="9"/>
  <c r="F28" i="9"/>
  <c r="F17" i="9"/>
  <c r="F16" i="9"/>
  <c r="E27" i="9"/>
  <c r="F20" i="9"/>
  <c r="E31" i="9"/>
  <c r="F31" i="9"/>
  <c r="F19" i="9"/>
  <c r="E30" i="9"/>
  <c r="F30" i="9"/>
  <c r="F14" i="9"/>
  <c r="E25" i="9"/>
  <c r="E21" i="9"/>
  <c r="D7" i="9"/>
  <c r="E29" i="9"/>
  <c r="F29" i="9"/>
  <c r="F18" i="9"/>
  <c r="F27" i="9"/>
  <c r="D32" i="9"/>
  <c r="F8" i="9"/>
  <c r="G8" i="9"/>
  <c r="G17" i="8"/>
  <c r="F28" i="8"/>
  <c r="G28" i="8"/>
  <c r="G14" i="8"/>
  <c r="F25" i="8"/>
  <c r="F27" i="8"/>
  <c r="G27" i="8"/>
  <c r="G16" i="8"/>
  <c r="G18" i="8"/>
  <c r="F29" i="8"/>
  <c r="G29" i="8"/>
  <c r="F30" i="8"/>
  <c r="G30" i="8"/>
  <c r="G19" i="8"/>
  <c r="F31" i="8"/>
  <c r="G31" i="8"/>
  <c r="G20" i="8"/>
  <c r="D32" i="8"/>
  <c r="F8" i="8"/>
  <c r="G8" i="8"/>
  <c r="E27" i="1"/>
  <c r="E29" i="1"/>
  <c r="E30" i="1"/>
  <c r="E31" i="1"/>
  <c r="E26" i="1"/>
  <c r="F25" i="11"/>
  <c r="E32" i="11"/>
  <c r="F7" i="11"/>
  <c r="F21" i="11"/>
  <c r="G16" i="11"/>
  <c r="G14" i="11"/>
  <c r="G17" i="11"/>
  <c r="E7" i="11"/>
  <c r="E9" i="11"/>
  <c r="D9" i="11"/>
  <c r="E7" i="10"/>
  <c r="E9" i="10"/>
  <c r="D9" i="10"/>
  <c r="E32" i="10"/>
  <c r="F7" i="10"/>
  <c r="F25" i="10"/>
  <c r="F21" i="10"/>
  <c r="G14" i="10"/>
  <c r="E32" i="9"/>
  <c r="F7" i="9"/>
  <c r="F25" i="9"/>
  <c r="E7" i="9"/>
  <c r="E9" i="9"/>
  <c r="D9" i="9"/>
  <c r="F21" i="9"/>
  <c r="G18" i="9"/>
  <c r="G25" i="8"/>
  <c r="F32" i="8"/>
  <c r="F7" i="8"/>
  <c r="G21" i="8"/>
  <c r="H17" i="8"/>
  <c r="E7" i="8"/>
  <c r="E10" i="8"/>
  <c r="G16" i="1"/>
  <c r="D30" i="1"/>
  <c r="D32" i="1"/>
  <c r="D29" i="1"/>
  <c r="D26" i="1"/>
  <c r="D28" i="1"/>
  <c r="G20" i="9"/>
  <c r="G16" i="9"/>
  <c r="H20" i="8"/>
  <c r="G20" i="11"/>
  <c r="G19" i="11"/>
  <c r="F9" i="11"/>
  <c r="G7" i="11"/>
  <c r="G9" i="11"/>
  <c r="G21" i="11"/>
  <c r="G15" i="11"/>
  <c r="F32" i="11"/>
  <c r="G25" i="11"/>
  <c r="G18" i="11"/>
  <c r="G7" i="10"/>
  <c r="G9" i="10"/>
  <c r="F9" i="10"/>
  <c r="G17" i="10"/>
  <c r="G20" i="10"/>
  <c r="G18" i="10"/>
  <c r="G19" i="10"/>
  <c r="F32" i="10"/>
  <c r="G25" i="10"/>
  <c r="G21" i="10"/>
  <c r="G15" i="10"/>
  <c r="G16" i="10"/>
  <c r="F32" i="9"/>
  <c r="G21" i="9"/>
  <c r="G15" i="9"/>
  <c r="G17" i="9"/>
  <c r="G19" i="9"/>
  <c r="G7" i="9"/>
  <c r="G9" i="9"/>
  <c r="F9" i="9"/>
  <c r="G14" i="9"/>
  <c r="H21" i="8"/>
  <c r="H15" i="8"/>
  <c r="F10" i="8"/>
  <c r="G7" i="8"/>
  <c r="G10" i="8"/>
  <c r="H14" i="8"/>
  <c r="G32" i="8"/>
  <c r="H16" i="8"/>
  <c r="H18" i="8"/>
  <c r="H19" i="8"/>
  <c r="D27" i="1"/>
  <c r="F29" i="1"/>
  <c r="G18" i="1"/>
  <c r="F28" i="1"/>
  <c r="G15" i="1"/>
  <c r="F26" i="1"/>
  <c r="G26" i="1"/>
  <c r="F22" i="1"/>
  <c r="D7" i="1"/>
  <c r="F31" i="1"/>
  <c r="F32" i="1"/>
  <c r="F30" i="1"/>
  <c r="G30" i="1"/>
  <c r="G19" i="1"/>
  <c r="G29" i="1"/>
  <c r="F27" i="1"/>
  <c r="G32" i="11"/>
  <c r="G26" i="11"/>
  <c r="G30" i="11"/>
  <c r="G31" i="11"/>
  <c r="G27" i="11"/>
  <c r="G29" i="11"/>
  <c r="G28" i="11"/>
  <c r="G32" i="10"/>
  <c r="G26" i="10"/>
  <c r="G29" i="10"/>
  <c r="G30" i="10"/>
  <c r="G31" i="10"/>
  <c r="G28" i="10"/>
  <c r="G27" i="10"/>
  <c r="G32" i="9"/>
  <c r="G26" i="9"/>
  <c r="G29" i="9"/>
  <c r="G31" i="9"/>
  <c r="G30" i="9"/>
  <c r="G28" i="9"/>
  <c r="G27" i="9"/>
  <c r="G25" i="9"/>
  <c r="H32" i="8"/>
  <c r="H26" i="8"/>
  <c r="H31" i="8"/>
  <c r="H30" i="8"/>
  <c r="H29" i="8"/>
  <c r="H27" i="8"/>
  <c r="H28" i="8"/>
  <c r="H25" i="8"/>
  <c r="G27" i="1"/>
  <c r="E7" i="1"/>
  <c r="F33" i="1"/>
  <c r="F7" i="1"/>
  <c r="G7" i="1"/>
  <c r="E28" i="1"/>
  <c r="G17" i="1"/>
  <c r="E32" i="1"/>
  <c r="G32" i="1"/>
  <c r="G21" i="1"/>
  <c r="E22" i="1"/>
  <c r="D9" i="1"/>
  <c r="E9" i="1"/>
  <c r="G28" i="1"/>
  <c r="E33" i="1"/>
  <c r="F9" i="1"/>
  <c r="G9" i="1"/>
  <c r="D31" i="1"/>
  <c r="G20" i="1"/>
  <c r="D22" i="1"/>
  <c r="D8" i="1"/>
  <c r="E8" i="1"/>
  <c r="E10" i="1"/>
  <c r="D10" i="1"/>
  <c r="G22" i="1"/>
  <c r="D33" i="1"/>
  <c r="F8" i="1"/>
  <c r="G31" i="1"/>
  <c r="H15" i="1"/>
  <c r="H22" i="1"/>
  <c r="H19" i="1"/>
  <c r="H16" i="1"/>
  <c r="H18" i="1"/>
  <c r="H17" i="1"/>
  <c r="H21" i="1"/>
  <c r="H20" i="1"/>
  <c r="G33" i="1"/>
  <c r="G8" i="1"/>
  <c r="G10" i="1"/>
  <c r="F10" i="1"/>
  <c r="H33" i="1"/>
  <c r="H26" i="1"/>
  <c r="H27" i="1"/>
  <c r="H29" i="1"/>
  <c r="H30" i="1"/>
  <c r="H32" i="1"/>
  <c r="H28" i="1"/>
  <c r="H31" i="1"/>
</calcChain>
</file>

<file path=xl/sharedStrings.xml><?xml version="1.0" encoding="utf-8"?>
<sst xmlns="http://schemas.openxmlformats.org/spreadsheetml/2006/main" count="240" uniqueCount="58">
  <si>
    <t xml:space="preserve">Nigeria 2017 Cost per Child  </t>
  </si>
  <si>
    <t xml:space="preserve">I. Results </t>
  </si>
  <si>
    <t xml:space="preserve">Cost per Child </t>
  </si>
  <si>
    <t>Expensing Party</t>
  </si>
  <si>
    <t>Sum Total</t>
  </si>
  <si>
    <t>Cost per Child, USD</t>
  </si>
  <si>
    <t>Sum Total, local currency</t>
  </si>
  <si>
    <t xml:space="preserve">Cost per child, local currency </t>
  </si>
  <si>
    <t>DtWI</t>
  </si>
  <si>
    <t>Partners</t>
  </si>
  <si>
    <t xml:space="preserve">Total </t>
  </si>
  <si>
    <t xml:space="preserve">Cost by Program Area (USD) </t>
  </si>
  <si>
    <t xml:space="preserve">Cost Category </t>
  </si>
  <si>
    <t>Partners (WHO)</t>
  </si>
  <si>
    <t>Total</t>
  </si>
  <si>
    <t>Percentage</t>
  </si>
  <si>
    <t xml:space="preserve">Policy &amp; Advocacy </t>
  </si>
  <si>
    <t xml:space="preserve">Prevalence Surveys </t>
  </si>
  <si>
    <t xml:space="preserve">Drug Procurement and Management </t>
  </si>
  <si>
    <t xml:space="preserve">Training and Distribution </t>
  </si>
  <si>
    <t>Public Mobilization and Community Sensitization</t>
  </si>
  <si>
    <t xml:space="preserve">Monitoring and Evaluation </t>
  </si>
  <si>
    <t xml:space="preserve">Program Management and Planning </t>
  </si>
  <si>
    <t>Cost by Program Area (local currency)</t>
  </si>
  <si>
    <t>II. Assumptions</t>
  </si>
  <si>
    <t>Approximate # children treated</t>
  </si>
  <si>
    <t>Exchange rate</t>
  </si>
  <si>
    <t xml:space="preserve">Cross River State, Nigeria 2017 Cost per Child Analysis </t>
  </si>
  <si>
    <t xml:space="preserve">December 2016- November 2017 </t>
  </si>
  <si>
    <t>Partners (RTI/WHO)</t>
  </si>
  <si>
    <t xml:space="preserve">Ogun, Nigeria 2017 Cost per Child Analysis </t>
  </si>
  <si>
    <t xml:space="preserve">December 2016- March 2018 </t>
  </si>
  <si>
    <t xml:space="preserve">Rivers, Nigeria 2017 Cost per Child Analysis </t>
  </si>
  <si>
    <t>December 2016- November 2017</t>
  </si>
  <si>
    <t xml:space="preserve">Oyo, Nigeria 2017 Cost per Child Analysis </t>
  </si>
  <si>
    <t>Partners (WHO/RTI)</t>
  </si>
  <si>
    <t>Costing model assumptions and data sources</t>
  </si>
  <si>
    <t>a. Which costs are reported in this model</t>
  </si>
  <si>
    <t xml:space="preserve">b. Sources of this model's data  </t>
  </si>
  <si>
    <t>1. Expenditures were categorized by program area to feed into the costing model</t>
  </si>
  <si>
    <t xml:space="preserve">c. Costs associated with prevalence surveys  </t>
  </si>
  <si>
    <t xml:space="preserve">d. Costs associated with drugs </t>
  </si>
  <si>
    <t xml:space="preserve">e. Cost per child results </t>
  </si>
  <si>
    <t>2. These expenditures include costs to Evidence Action and external partners, such as costs incurred by the World Health Organization and implementing partners such as RTI International.</t>
  </si>
  <si>
    <r>
      <t xml:space="preserve">3. The assumed </t>
    </r>
    <r>
      <rPr>
        <b/>
        <sz val="10"/>
        <color theme="1"/>
        <rFont val="Prensa Book"/>
        <family val="3"/>
      </rPr>
      <t># of Mebendazole and Praziquantel tablets used are</t>
    </r>
    <r>
      <rPr>
        <sz val="10"/>
        <color theme="1"/>
        <rFont val="Prensa Book"/>
        <family val="3"/>
      </rPr>
      <t xml:space="preserve"> based on the approximate # of children treated for STH and Schisto.</t>
    </r>
  </si>
  <si>
    <r>
      <t xml:space="preserve">5. </t>
    </r>
    <r>
      <rPr>
        <b/>
        <sz val="10"/>
        <rFont val="Prensa Book"/>
        <family val="3"/>
      </rPr>
      <t>Overhead</t>
    </r>
    <r>
      <rPr>
        <sz val="10"/>
        <rFont val="Prensa Book"/>
        <family val="3"/>
      </rPr>
      <t xml:space="preserve"> costs were calculated at a rate of 17% in 2016 and 18%  in 2017/2018 based off of financial records. </t>
    </r>
  </si>
  <si>
    <t xml:space="preserve">1. Drug costs are included in the model as imputed costs. As drugs are procured through the WHO donation program, they do not pose a direct cost to Evidence Action, government, or other partners; however, their imputed value (based on treatment numbers) is included in the model as an important incremental cost to running the program. The value of the drugs has been calculated based on the number of individuals treated for STH and schisto. Leftover drugs are turned back over to the Ministry of Health for further use and thus are not reflected as a cost to the program. </t>
  </si>
  <si>
    <r>
      <t xml:space="preserve">1. This model includes </t>
    </r>
    <r>
      <rPr>
        <b/>
        <sz val="10"/>
        <color theme="1"/>
        <rFont val="Prensa Book"/>
        <family val="3"/>
      </rPr>
      <t>all contributing expenditures</t>
    </r>
    <r>
      <rPr>
        <sz val="10"/>
        <color theme="1"/>
        <rFont val="Prensa Book"/>
        <family val="3"/>
      </rPr>
      <t xml:space="preserve"> to Nigeria's School Based Deworming Program in the 4 Nigerian states where Evidence Action provides technical assistance, which include Cross River, Rivers, Ogun, and Oyo states.</t>
    </r>
  </si>
  <si>
    <t xml:space="preserve">Government </t>
  </si>
  <si>
    <t>Government</t>
  </si>
  <si>
    <t>Gov</t>
  </si>
  <si>
    <t>1. The cost per child in Nigeria for the 2017 deworming round was $0.65</t>
  </si>
  <si>
    <r>
      <t xml:space="preserve">3. Deworming treatment rounds took place between </t>
    </r>
    <r>
      <rPr>
        <b/>
        <sz val="10"/>
        <color theme="1"/>
        <rFont val="Prensa Book"/>
        <family val="3"/>
      </rPr>
      <t>December 2016 - March 2018</t>
    </r>
    <r>
      <rPr>
        <sz val="10"/>
        <color theme="1"/>
        <rFont val="Prensa Book"/>
        <family val="3"/>
      </rPr>
      <t xml:space="preserve">, so all costs included in the model fall within this range. There were some costs incurred by Evidence Action earlier in 2016 that are also included in this model. We set aside some of these start-up costs in 2016 to be included in the costing models for states where we knew Evidence Action was going to expand. The timeframe for included costs is greater than 12 months because deworming treatment was postponed in Oyo state. Treatment was originally scheduled to happen at the end of 2017, but was rescheduled for early 2018. These costs are still included in the 2017 round of costing even though treatment activities took place in 2018.  </t>
    </r>
  </si>
  <si>
    <r>
      <t>1. The "</t>
    </r>
    <r>
      <rPr>
        <b/>
        <sz val="10"/>
        <color theme="1"/>
        <rFont val="Prensa Book"/>
        <family val="3"/>
      </rPr>
      <t>Approximate # children treated</t>
    </r>
    <r>
      <rPr>
        <sz val="10"/>
        <color theme="1"/>
        <rFont val="Prensa Book"/>
        <family val="3"/>
      </rPr>
      <t xml:space="preserve">" (reported in cell D38) is the official number of children treated for either STH, Schisto, or both STH and Schisto via school-based deworming in all 4 Nigerian states. </t>
    </r>
  </si>
  <si>
    <r>
      <t xml:space="preserve">4. </t>
    </r>
    <r>
      <rPr>
        <b/>
        <sz val="10"/>
        <color theme="1"/>
        <rFont val="Prensa Book"/>
        <family val="3"/>
      </rPr>
      <t>Exchange rates</t>
    </r>
    <r>
      <rPr>
        <sz val="10"/>
        <color theme="1"/>
        <rFont val="Prensa Book"/>
        <family val="3"/>
      </rPr>
      <t xml:space="preserve"> for cost conversion in this model used the rate of 1 US dollar to 330 Nigerian naira (cell D39). This represents the average (mean) echange rate across all expenses incurred within the timeframe of the model. </t>
    </r>
  </si>
  <si>
    <t xml:space="preserve">7. RTI is a partner implementing organization in Cross River State. RTI's costs were mostly gathered in 2016 and are meant to capture additional costs incurred by RTI that were benefitting the school-based deworming program which were not captured in Evidence Action's financials. These include drug transportation costs, treatment registers, and summary forms used by the schools. For the 2017 treatment round, these costs were adjusted proportional to the additional number of schools targeted, assuming that drug transportation and treatment monitoring form costs are approximately proporitional to the number of schools targeted. RTI also funded coverage validation surveys in two LGAs in CRS in 2017. These costs are included in the model as well. </t>
  </si>
  <si>
    <t xml:space="preserve">6. Government costs included in the model were incurred by the local Cross River State government. The government conducted a mop-up treatment round to reach additional children. We are unsure if the government actually incurred all of these costs, as they were most likely in-kind contributions, however, we have included them in the model. </t>
  </si>
  <si>
    <t xml:space="preserve">Prevalence survey mapping in Rivers and Oyo state was funded by the Children's Investment Fund Foundation (CIFF), whereas RTI funded mapping activities in Cross River State. A sample of 50-55 children from 5 randomly selected schools were chosen in 33 local government areas (LGAs) within each state. We did not have access to prevalence survey costs from CIFF, so we estimated these costs based on prevalence survey costs incurred in Cross River State by RTI. After an expected 5 years of treatment, additional prevalence surveys will be conducted. Therefore, the cost of both baseline and follow-up surveys are amortized across an expected 5 treatment rounds in each state. No prevalence survey mapping was officially conducted in Ogun state in the same wave of activities that were conducted in other states.  The FMOH instead pulled together exisiting publications on STH/SCH prevalence that had already been carried out by researchers in the state; therefore, no baseline prevalence survey costs were included for Ogun in this costing model. We have estimated the costs of a follow-up survey in Ogun and included these in the model.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</si>
</sst>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_(* #,##0.00_);_(* \(#,##0.00\);_(* &quot;-&quot;??_);_(@_)"/>
    <numFmt numFmtId="166" formatCode="_(&quot;$&quot;* #,##0_);_(&quot;$&quot;* \(#,##0\);_(&quot;$&quot;* &quot;-&quot;??_);_(@_)"/>
    <numFmt numFmtId="167" formatCode="[$NGN]\ #,##0.00"/>
    <numFmt numFmtId="168" formatCode="_(* #,##0_);_(* \(#,##0\);_(* &quot;-&quot;??_);_(@_)"/>
    <numFmt numFmtId="169" formatCode="_([$KES]\ * #,##0_);_([$KES]\ * \(#,##0\);_([$KES]\ * &quot;-&quot;??_);_(@_)"/>
    <numFmt numFmtId="170" formatCode="[$NGN]\ #,##0"/>
  </numFmts>
  <fonts count="14" x14ac:knownFonts="1">
    <font>
      <sz val="11"/>
      <color theme="1"/>
      <name val="Calibri"/>
      <family val="2"/>
      <scheme val="minor"/>
    </font>
    <font>
      <sz val="8"/>
      <color theme="1"/>
      <name val="Tahoma"/>
      <family val="2"/>
    </font>
    <font>
      <b/>
      <sz val="14"/>
      <color theme="0"/>
      <name val="Tahoma"/>
      <family val="2"/>
    </font>
    <font>
      <sz val="12"/>
      <color theme="1"/>
      <name val="Tahoma"/>
      <family val="2"/>
    </font>
    <font>
      <sz val="10"/>
      <color theme="1"/>
      <name val="Tahoma"/>
      <family val="2"/>
    </font>
    <font>
      <b/>
      <sz val="8"/>
      <color theme="1"/>
      <name val="Tahoma"/>
      <family val="2"/>
    </font>
    <font>
      <sz val="12"/>
      <name val="Tahoma"/>
      <family val="2"/>
    </font>
    <font>
      <sz val="11"/>
      <color theme="1"/>
      <name val="Calibri"/>
      <family val="2"/>
      <scheme val="minor"/>
    </font>
    <font>
      <b/>
      <sz val="11"/>
      <color theme="1"/>
      <name val="TSTAR Mono Round"/>
      <family val="3"/>
    </font>
    <font>
      <u/>
      <sz val="10"/>
      <color theme="1"/>
      <name val="Prensa Book"/>
      <family val="3"/>
    </font>
    <font>
      <sz val="10"/>
      <color theme="1"/>
      <name val="Prensa Book"/>
      <family val="3"/>
    </font>
    <font>
      <b/>
      <sz val="10"/>
      <color theme="1"/>
      <name val="Prensa Book"/>
      <family val="3"/>
    </font>
    <font>
      <sz val="10"/>
      <name val="Prensa Book"/>
      <family val="3"/>
    </font>
    <font>
      <b/>
      <sz val="10"/>
      <name val="Prensa Book"/>
      <family val="3"/>
    </font>
  </fonts>
  <fills count="8">
    <fill>
      <patternFill patternType="none"/>
    </fill>
    <fill>
      <patternFill patternType="gray125"/>
    </fill>
    <fill>
      <patternFill patternType="solid">
        <fgColor theme="4" tint="-0.249977111117893"/>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6" tint="-0.499984740745262"/>
        <bgColor indexed="64"/>
      </patternFill>
    </fill>
    <fill>
      <patternFill patternType="solid">
        <fgColor rgb="FF7030A0"/>
        <bgColor indexed="64"/>
      </patternFill>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6">
    <xf numFmtId="0" fontId="0"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7" fillId="0" borderId="0"/>
  </cellStyleXfs>
  <cellXfs count="56">
    <xf numFmtId="0" fontId="0" fillId="0" borderId="0" xfId="0"/>
    <xf numFmtId="0" fontId="2" fillId="2" borderId="0" xfId="1" applyFont="1" applyFill="1" applyAlignment="1">
      <alignment vertical="center"/>
    </xf>
    <xf numFmtId="0" fontId="2" fillId="3" borderId="0" xfId="1" applyFont="1" applyFill="1" applyAlignment="1">
      <alignment vertical="center"/>
    </xf>
    <xf numFmtId="0" fontId="2" fillId="4" borderId="0" xfId="1" applyFont="1" applyFill="1" applyAlignment="1">
      <alignment vertical="center"/>
    </xf>
    <xf numFmtId="0" fontId="2" fillId="5" borderId="0" xfId="1" applyFont="1" applyFill="1" applyAlignment="1">
      <alignment vertical="center"/>
    </xf>
    <xf numFmtId="0" fontId="2" fillId="6" borderId="0" xfId="1" applyFont="1" applyFill="1" applyAlignment="1">
      <alignment vertical="center"/>
    </xf>
    <xf numFmtId="0" fontId="3" fillId="7" borderId="0" xfId="1" applyFont="1" applyFill="1"/>
    <xf numFmtId="0" fontId="1" fillId="7" borderId="0" xfId="1" applyFill="1"/>
    <xf numFmtId="0" fontId="5" fillId="7" borderId="2" xfId="1" applyFont="1" applyFill="1" applyBorder="1"/>
    <xf numFmtId="0" fontId="5" fillId="7" borderId="2" xfId="1" applyFont="1" applyFill="1" applyBorder="1" applyAlignment="1">
      <alignment wrapText="1"/>
    </xf>
    <xf numFmtId="0" fontId="1" fillId="7" borderId="2" xfId="1" applyFont="1" applyFill="1" applyBorder="1"/>
    <xf numFmtId="166" fontId="1" fillId="7" borderId="2" xfId="2" applyNumberFormat="1" applyFont="1" applyFill="1" applyBorder="1"/>
    <xf numFmtId="164" fontId="1" fillId="7" borderId="2" xfId="2" applyFont="1" applyFill="1" applyBorder="1"/>
    <xf numFmtId="166" fontId="5" fillId="7" borderId="2" xfId="1" applyNumberFormat="1" applyFont="1" applyFill="1" applyBorder="1"/>
    <xf numFmtId="165" fontId="5" fillId="7" borderId="2" xfId="3" applyNumberFormat="1" applyFont="1" applyFill="1" applyBorder="1"/>
    <xf numFmtId="166" fontId="1" fillId="7" borderId="0" xfId="1" applyNumberFormat="1" applyFill="1" applyBorder="1"/>
    <xf numFmtId="0" fontId="5" fillId="7" borderId="0" xfId="1" applyFont="1" applyFill="1"/>
    <xf numFmtId="9" fontId="1" fillId="7" borderId="2" xfId="4" applyFont="1" applyFill="1" applyBorder="1"/>
    <xf numFmtId="164" fontId="1" fillId="7" borderId="2" xfId="2" applyNumberFormat="1" applyFont="1" applyFill="1" applyBorder="1"/>
    <xf numFmtId="164" fontId="1" fillId="0" borderId="2" xfId="2" applyNumberFormat="1" applyFont="1" applyFill="1" applyBorder="1"/>
    <xf numFmtId="9" fontId="5" fillId="7" borderId="2" xfId="4" applyFont="1" applyFill="1" applyBorder="1"/>
    <xf numFmtId="0" fontId="1" fillId="7" borderId="0" xfId="1" applyFill="1" applyBorder="1"/>
    <xf numFmtId="168" fontId="1" fillId="0" borderId="2" xfId="3" applyNumberFormat="1" applyFont="1" applyFill="1" applyBorder="1"/>
    <xf numFmtId="1" fontId="1" fillId="7" borderId="2" xfId="1" applyNumberFormat="1" applyFont="1" applyFill="1" applyBorder="1"/>
    <xf numFmtId="0" fontId="0" fillId="7" borderId="0" xfId="0" applyFill="1"/>
    <xf numFmtId="168" fontId="1" fillId="7" borderId="2" xfId="3" applyNumberFormat="1" applyFont="1" applyFill="1" applyBorder="1"/>
    <xf numFmtId="166" fontId="0" fillId="7" borderId="0" xfId="2" applyNumberFormat="1" applyFont="1" applyFill="1"/>
    <xf numFmtId="169" fontId="1" fillId="7" borderId="0" xfId="1" applyNumberFormat="1" applyFill="1"/>
    <xf numFmtId="0" fontId="6" fillId="7" borderId="0" xfId="1" applyFont="1" applyFill="1" applyAlignment="1">
      <alignment vertical="center"/>
    </xf>
    <xf numFmtId="0" fontId="2" fillId="7" borderId="0" xfId="1" applyFont="1" applyFill="1" applyAlignment="1">
      <alignment vertical="center"/>
    </xf>
    <xf numFmtId="166" fontId="1" fillId="7" borderId="0" xfId="1" applyNumberFormat="1" applyFill="1"/>
    <xf numFmtId="167" fontId="1" fillId="7" borderId="0" xfId="1" applyNumberFormat="1" applyFill="1"/>
    <xf numFmtId="164" fontId="1" fillId="7" borderId="0" xfId="1" applyNumberFormat="1" applyFill="1"/>
    <xf numFmtId="165" fontId="1" fillId="7" borderId="0" xfId="1" applyNumberFormat="1" applyFill="1"/>
    <xf numFmtId="0" fontId="1" fillId="0" borderId="0" xfId="1"/>
    <xf numFmtId="164" fontId="1" fillId="0" borderId="0" xfId="1" applyNumberFormat="1"/>
    <xf numFmtId="166" fontId="0" fillId="0" borderId="0" xfId="2" applyNumberFormat="1" applyFont="1"/>
    <xf numFmtId="169" fontId="1" fillId="0" borderId="0" xfId="1" applyNumberFormat="1"/>
    <xf numFmtId="164" fontId="0" fillId="0" borderId="0" xfId="2" applyNumberFormat="1" applyFont="1"/>
    <xf numFmtId="0" fontId="8" fillId="0" borderId="0" xfId="5" applyFont="1"/>
    <xf numFmtId="0" fontId="7" fillId="0" borderId="0" xfId="5"/>
    <xf numFmtId="0" fontId="9" fillId="0" borderId="0" xfId="5" applyFont="1"/>
    <xf numFmtId="0" fontId="10" fillId="0" borderId="0" xfId="5" applyFont="1"/>
    <xf numFmtId="0" fontId="10" fillId="0" borderId="0" xfId="5" applyFont="1" applyAlignment="1">
      <alignment horizontal="right" vertical="top"/>
    </xf>
    <xf numFmtId="0" fontId="10" fillId="0" borderId="0" xfId="5" applyFont="1" applyAlignment="1">
      <alignment wrapText="1"/>
    </xf>
    <xf numFmtId="0" fontId="12" fillId="0" borderId="0" xfId="5" applyFont="1" applyAlignment="1">
      <alignment wrapText="1"/>
    </xf>
    <xf numFmtId="0" fontId="9" fillId="0" borderId="0" xfId="0" applyFont="1" applyAlignment="1">
      <alignment horizontal="left"/>
    </xf>
    <xf numFmtId="0" fontId="10" fillId="0" borderId="0" xfId="0" applyFont="1" applyAlignment="1">
      <alignment horizontal="left"/>
    </xf>
    <xf numFmtId="170" fontId="1" fillId="7" borderId="2" xfId="1" applyNumberFormat="1" applyFont="1" applyFill="1" applyBorder="1"/>
    <xf numFmtId="170" fontId="5" fillId="7" borderId="2" xfId="1" applyNumberFormat="1" applyFont="1" applyFill="1" applyBorder="1"/>
    <xf numFmtId="166" fontId="1" fillId="0" borderId="2" xfId="2" applyNumberFormat="1" applyFont="1" applyFill="1" applyBorder="1"/>
    <xf numFmtId="164" fontId="1" fillId="7" borderId="0" xfId="1" applyNumberFormat="1" applyFill="1" applyBorder="1"/>
    <xf numFmtId="167" fontId="5" fillId="7" borderId="2" xfId="1" applyNumberFormat="1" applyFont="1" applyFill="1" applyBorder="1"/>
    <xf numFmtId="167" fontId="1" fillId="7" borderId="2" xfId="1" applyNumberFormat="1" applyFont="1" applyFill="1" applyBorder="1"/>
    <xf numFmtId="0" fontId="4" fillId="7" borderId="1" xfId="1" applyFont="1" applyFill="1" applyBorder="1" applyAlignment="1">
      <alignment horizontal="center"/>
    </xf>
    <xf numFmtId="0" fontId="4" fillId="7" borderId="0" xfId="1" applyFont="1" applyFill="1" applyAlignment="1">
      <alignment horizontal="center"/>
    </xf>
  </cellXfs>
  <cellStyles count="6">
    <cellStyle name="Comma 2" xfId="3"/>
    <cellStyle name="Currency 2" xfId="2"/>
    <cellStyle name="Normal" xfId="0" builtinId="0"/>
    <cellStyle name="Normal 2 2" xfId="1"/>
    <cellStyle name="Normal 3" xfId="5"/>
    <cellStyle name="Percent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3.xml"/><Relationship Id="rId20" Type="http://schemas.openxmlformats.org/officeDocument/2006/relationships/externalLink" Target="externalLinks/externalLink14.xml"/><Relationship Id="rId21" Type="http://schemas.openxmlformats.org/officeDocument/2006/relationships/theme" Target="theme/theme1.xml"/><Relationship Id="rId22" Type="http://schemas.openxmlformats.org/officeDocument/2006/relationships/styles" Target="styles.xml"/><Relationship Id="rId23" Type="http://schemas.openxmlformats.org/officeDocument/2006/relationships/sharedStrings" Target="sharedStrings.xml"/><Relationship Id="rId24" Type="http://schemas.openxmlformats.org/officeDocument/2006/relationships/calcChain" Target="calcChain.xml"/><Relationship Id="rId10" Type="http://schemas.openxmlformats.org/officeDocument/2006/relationships/externalLink" Target="externalLinks/externalLink4.xml"/><Relationship Id="rId11" Type="http://schemas.openxmlformats.org/officeDocument/2006/relationships/externalLink" Target="externalLinks/externalLink5.xml"/><Relationship Id="rId12" Type="http://schemas.openxmlformats.org/officeDocument/2006/relationships/externalLink" Target="externalLinks/externalLink6.xml"/><Relationship Id="rId13" Type="http://schemas.openxmlformats.org/officeDocument/2006/relationships/externalLink" Target="externalLinks/externalLink7.xml"/><Relationship Id="rId14" Type="http://schemas.openxmlformats.org/officeDocument/2006/relationships/externalLink" Target="externalLinks/externalLink8.xml"/><Relationship Id="rId15" Type="http://schemas.openxmlformats.org/officeDocument/2006/relationships/externalLink" Target="externalLinks/externalLink9.xml"/><Relationship Id="rId16" Type="http://schemas.openxmlformats.org/officeDocument/2006/relationships/externalLink" Target="externalLinks/externalLink10.xml"/><Relationship Id="rId17" Type="http://schemas.openxmlformats.org/officeDocument/2006/relationships/externalLink" Target="externalLinks/externalLink11.xml"/><Relationship Id="rId18" Type="http://schemas.openxmlformats.org/officeDocument/2006/relationships/externalLink" Target="externalLinks/externalLink12.xml"/><Relationship Id="rId19" Type="http://schemas.openxmlformats.org/officeDocument/2006/relationships/externalLink" Target="externalLinks/externalLink1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A_Nicole/Documents/InKlude%20Labs%20Financial%20Report_Dec14_2015_Jan_21-2%2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Lokesh/AppData/Local/Temp/ER%20Priya%20Jha%20__for%20intl.travel-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nicolezok/Desktop/D:\Report\InKlude%20Labs\Forecasting\2014-15\Comparison%20between%20Forecast%20&amp;%20actuals%20for%20DEC%201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Lokesh/Report/InKlude%20Labs/Reports/Aug%202013/Inkludelabs%20DtWIndia%20Sep%20Cash%20Request_2013.09.04%20JY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jphelan/My%20Documents/Downloads/Ramesh%20S%20R_ER_%20June%20201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Lokesh/AppData/Local/Temp/DtW%20India_RR%20Expense%20Report%20Oct-Nov%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ren%20Levy/Documents/DtW/CIFF/budget/District%20level%20budget%20tool/Kenya%20District%20Budget%20Tool%20with%20summary_2011.07.1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port/InKlude%20Labs/Reports/May%202013/Inkludelabs%20DtWIndia%20JUNE%20Cash%20Request_2013.06.13%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port/InKlude%20Labs/Reports/FEB%202014/Inkludelabs%20DtWIndia%20MARCH%20Cash%20Request_2014_MAR_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okesh/Downloads/ER%20REPORTS/ER%20Dayanand%2021Jun13%20-%2020Jul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amrata/Downloads/DtW%20India_Expense%20Report_ayan%20chatterjee%20nov%20201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jphelan/My%20Documents/Downloads/District%20level%20budget%20tool/Kenya%20District%20Budget%20Tool%20with%20summary_2011.06.30.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ustin/Desktop/Box%20Sync/DTWI%20-%20Program%20Finance/Grant%20Balance%20Reports/DTW%20grant%20balance%20June%2030%202017%20ver%20Aug%2023%20update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Karen/My%20Documents/DtW/CIFF/budget/national%20level%20budget%20draft_contracting_2011.1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ChartofAccounts New"/>
      <sheetName val="ProjectClasses"/>
      <sheetName val="Costs ratios"/>
      <sheetName val="Std Description"/>
    </sheetNames>
    <sheetDataSet>
      <sheetData sheetId="0"/>
      <sheetData sheetId="1"/>
      <sheetData sheetId="2"/>
      <sheetData sheetId="3"/>
      <sheetData sheetId="4"/>
      <sheetData sheetId="5"/>
      <sheetData sheetId="6"/>
      <sheetData sheetId="7"/>
      <sheetData sheetId="8">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CIFF NO India MGMNT</v>
          </cell>
        </row>
        <row r="45">
          <cell r="AD45" t="str">
            <v>CIFF NO India POLICY</v>
          </cell>
        </row>
        <row r="46">
          <cell r="AD46" t="str">
            <v>CIFF NO India PREVSUR</v>
          </cell>
        </row>
        <row r="47">
          <cell r="AD47" t="str">
            <v>CIFF NO India AWARE</v>
          </cell>
        </row>
        <row r="48">
          <cell r="AD48" t="str">
            <v>CIFF NO India TRAIN</v>
          </cell>
        </row>
        <row r="49">
          <cell r="AD49" t="str">
            <v>CIFF NO India DRUG</v>
          </cell>
        </row>
        <row r="50">
          <cell r="AD50" t="str">
            <v>CIFF NO India MONEVAL</v>
          </cell>
        </row>
        <row r="51">
          <cell r="AD51" t="str">
            <v>CROSSCUT India MGMNT</v>
          </cell>
        </row>
        <row r="52">
          <cell r="AD52" t="str">
            <v>CROSSCUT India POLICY</v>
          </cell>
        </row>
        <row r="53">
          <cell r="AD53" t="str">
            <v>CROSSCUT India PREVSUR</v>
          </cell>
        </row>
        <row r="54">
          <cell r="AD54" t="str">
            <v>CROSSCUT India AWARE</v>
          </cell>
        </row>
        <row r="55">
          <cell r="AD55" t="str">
            <v>CROSSCUT India TRAIN</v>
          </cell>
        </row>
        <row r="56">
          <cell r="AD56" t="str">
            <v>CROSSCUT India DRUG</v>
          </cell>
        </row>
        <row r="57">
          <cell r="AD57" t="str">
            <v>CROSSCUT India MONEVAL</v>
          </cell>
        </row>
        <row r="58">
          <cell r="AD58" t="str">
            <v>CC-India National MGMNT</v>
          </cell>
        </row>
        <row r="59">
          <cell r="AD59" t="str">
            <v>CC-India National POLICY</v>
          </cell>
        </row>
        <row r="60">
          <cell r="AD60" t="str">
            <v>CC-India National PREVSUR</v>
          </cell>
        </row>
        <row r="61">
          <cell r="AD61" t="str">
            <v>CC-India National AWARE</v>
          </cell>
        </row>
        <row r="62">
          <cell r="AD62" t="str">
            <v>CC-India National TRAIN</v>
          </cell>
        </row>
        <row r="63">
          <cell r="AD63" t="str">
            <v>CC-India National DRUG</v>
          </cell>
        </row>
        <row r="64">
          <cell r="AD64" t="str">
            <v>CC-India National MONEVAL</v>
          </cell>
        </row>
        <row r="65">
          <cell r="AD65" t="str">
            <v>BNG India MGMNT</v>
          </cell>
        </row>
        <row r="66">
          <cell r="AD66" t="str">
            <v>DNO India MGMNT</v>
          </cell>
        </row>
        <row r="67">
          <cell r="AD67" t="str">
            <v>NO India MGMNT</v>
          </cell>
        </row>
        <row r="68">
          <cell r="AD68" t="str">
            <v>TOTAL</v>
          </cell>
        </row>
      </sheetData>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Priya JHA"/>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_Ashutosh"/>
      <sheetName val="ER_Deepak"/>
      <sheetName val="ER_Deepak1"/>
      <sheetName val="ER_Ayan C"/>
      <sheetName val="ER_Ranjana Pandy"/>
      <sheetName val="ER_Sukriti"/>
      <sheetName val="ER_Shilpi Das 1"/>
      <sheetName val="ER_Shilpi Das1"/>
      <sheetName val="ER_Rajeev R"/>
      <sheetName val="ER_Shantanu"/>
      <sheetName val="ER_Shantanu1"/>
      <sheetName val="ER_Nagendra"/>
      <sheetName val="ER_DAYANAND"/>
      <sheetName val="ER_Ramesh"/>
      <sheetName val="EMP DATA 2012-13"/>
      <sheetName val="Request for Cash with sample"/>
      <sheetName val="Petty Cash"/>
      <sheetName val="PL World"/>
      <sheetName val="INDYARCAR"/>
      <sheetName val="Autorider"/>
      <sheetName val="ChartofAccounts"/>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32"/>
      <sheetData sheetId="33"/>
      <sheetData sheetId="3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refreshError="1"/>
      <sheetData sheetId="1" refreshError="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 val="s"/>
      <sheetName val="WorkArea"/>
    </sheetNames>
    <sheetDataSet>
      <sheetData sheetId="0"/>
      <sheetData sheetId="1"/>
      <sheetData sheetId="2"/>
      <sheetData sheetId="3">
        <row r="3">
          <cell r="D3">
            <v>85</v>
          </cell>
        </row>
        <row r="4">
          <cell r="D4">
            <v>75</v>
          </cell>
        </row>
        <row r="5">
          <cell r="D5">
            <v>4.5</v>
          </cell>
        </row>
        <row r="6">
          <cell r="D6">
            <v>8</v>
          </cell>
        </row>
        <row r="7">
          <cell r="D7">
            <v>3.5</v>
          </cell>
        </row>
        <row r="8">
          <cell r="D8">
            <v>2.5</v>
          </cell>
        </row>
        <row r="9">
          <cell r="D9">
            <v>75</v>
          </cell>
        </row>
        <row r="10">
          <cell r="D10">
            <v>500</v>
          </cell>
        </row>
        <row r="11">
          <cell r="D11">
            <v>250</v>
          </cell>
        </row>
        <row r="13">
          <cell r="D13">
            <v>32</v>
          </cell>
        </row>
        <row r="14">
          <cell r="D14">
            <v>2000</v>
          </cell>
        </row>
        <row r="17">
          <cell r="D17">
            <v>10</v>
          </cell>
        </row>
        <row r="18">
          <cell r="D18">
            <v>150</v>
          </cell>
        </row>
        <row r="20">
          <cell r="D20">
            <v>7000</v>
          </cell>
        </row>
        <row r="21">
          <cell r="D21">
            <v>2500</v>
          </cell>
        </row>
        <row r="23">
          <cell r="D23">
            <v>4500</v>
          </cell>
        </row>
        <row r="24">
          <cell r="D24">
            <v>150</v>
          </cell>
        </row>
        <row r="25">
          <cell r="D25">
            <v>100</v>
          </cell>
        </row>
        <row r="26">
          <cell r="D26">
            <v>500</v>
          </cell>
        </row>
        <row r="29">
          <cell r="D29">
            <v>500</v>
          </cell>
        </row>
        <row r="30">
          <cell r="D30">
            <v>750</v>
          </cell>
        </row>
        <row r="33">
          <cell r="D33">
            <v>50</v>
          </cell>
        </row>
        <row r="34">
          <cell r="D34">
            <v>2000</v>
          </cell>
        </row>
        <row r="35">
          <cell r="D35">
            <v>2000</v>
          </cell>
        </row>
        <row r="36">
          <cell r="D36">
            <v>2000</v>
          </cell>
        </row>
        <row r="37">
          <cell r="D37">
            <v>2000</v>
          </cell>
        </row>
        <row r="40">
          <cell r="D40">
            <v>750</v>
          </cell>
        </row>
        <row r="41">
          <cell r="D41">
            <v>1200</v>
          </cell>
        </row>
        <row r="42">
          <cell r="D42">
            <v>1000</v>
          </cell>
        </row>
        <row r="43">
          <cell r="D43">
            <v>38000</v>
          </cell>
        </row>
        <row r="44">
          <cell r="D44">
            <v>28000</v>
          </cell>
        </row>
        <row r="49">
          <cell r="D49">
            <v>10000</v>
          </cell>
        </row>
        <row r="52">
          <cell r="D52">
            <v>100</v>
          </cell>
        </row>
        <row r="53">
          <cell r="D53">
            <v>200</v>
          </cell>
        </row>
        <row r="57">
          <cell r="D57">
            <v>9000</v>
          </cell>
        </row>
        <row r="58">
          <cell r="D58">
            <v>3000</v>
          </cell>
        </row>
        <row r="64">
          <cell r="D64">
            <v>0.8</v>
          </cell>
        </row>
      </sheetData>
      <sheetData sheetId="4">
        <row r="2">
          <cell r="E2">
            <v>4</v>
          </cell>
        </row>
        <row r="3">
          <cell r="E3">
            <v>8</v>
          </cell>
        </row>
        <row r="4">
          <cell r="E4">
            <v>8</v>
          </cell>
        </row>
        <row r="5">
          <cell r="E5">
            <v>2</v>
          </cell>
        </row>
        <row r="7">
          <cell r="E7">
            <v>2</v>
          </cell>
        </row>
        <row r="8">
          <cell r="E8">
            <v>2.5</v>
          </cell>
        </row>
        <row r="9">
          <cell r="E9">
            <v>1.5</v>
          </cell>
        </row>
        <row r="11">
          <cell r="E11">
            <v>70</v>
          </cell>
        </row>
        <row r="12">
          <cell r="E12">
            <v>40</v>
          </cell>
        </row>
        <row r="13">
          <cell r="E13">
            <v>6</v>
          </cell>
        </row>
        <row r="14">
          <cell r="E14">
            <v>15</v>
          </cell>
        </row>
        <row r="15">
          <cell r="E15">
            <v>3</v>
          </cell>
        </row>
        <row r="16">
          <cell r="E16">
            <v>20</v>
          </cell>
        </row>
        <row r="17">
          <cell r="E17">
            <v>5</v>
          </cell>
        </row>
        <row r="18">
          <cell r="E18">
            <v>15</v>
          </cell>
        </row>
        <row r="19">
          <cell r="E19">
            <v>5</v>
          </cell>
        </row>
        <row r="21">
          <cell r="E21">
            <v>10</v>
          </cell>
        </row>
        <row r="22">
          <cell r="E22">
            <v>3</v>
          </cell>
        </row>
        <row r="27">
          <cell r="E27">
            <v>1.02</v>
          </cell>
        </row>
      </sheetData>
      <sheetData sheetId="5">
        <row r="1">
          <cell r="B1">
            <v>0</v>
          </cell>
          <cell r="C1" t="str">
            <v>Accommodation Allowance (per diem)</v>
          </cell>
          <cell r="D1">
            <v>0</v>
          </cell>
          <cell r="E1">
            <v>0</v>
          </cell>
          <cell r="F1" t="str">
            <v>Meal Allowance</v>
          </cell>
          <cell r="G1">
            <v>0</v>
          </cell>
        </row>
        <row r="2">
          <cell r="B2" t="str">
            <v>Job Group and Equivalent</v>
          </cell>
          <cell r="C2" t="str">
            <v>[1] Nairobi, Mombasa, Kisumu, Malindi, Kilifi, Lamu and Kwale</v>
          </cell>
          <cell r="D2" t="str">
            <v>[2]  Nakuru, Nyeri, Eldoret, Kericho, Kakamega, Embu, Naivasha, Nanyuki, Garissa</v>
          </cell>
          <cell r="E2" t="str">
            <v>[3]  All Other Areas</v>
          </cell>
          <cell r="F2" t="str">
            <v>Breakfast</v>
          </cell>
          <cell r="G2" t="str">
            <v>Meal</v>
          </cell>
        </row>
        <row r="3">
          <cell r="B3" t="str">
            <v>V</v>
          </cell>
          <cell r="C3">
            <v>13000</v>
          </cell>
          <cell r="D3">
            <v>9000</v>
          </cell>
          <cell r="E3">
            <v>7500</v>
          </cell>
          <cell r="F3">
            <v>1000</v>
          </cell>
          <cell r="G3">
            <v>2000</v>
          </cell>
        </row>
        <row r="4">
          <cell r="B4" t="str">
            <v>U</v>
          </cell>
          <cell r="C4">
            <v>13000</v>
          </cell>
          <cell r="D4">
            <v>9000</v>
          </cell>
          <cell r="E4">
            <v>7500</v>
          </cell>
          <cell r="F4">
            <v>1000</v>
          </cell>
          <cell r="G4">
            <v>2000</v>
          </cell>
        </row>
        <row r="5">
          <cell r="B5" t="str">
            <v>T</v>
          </cell>
          <cell r="C5">
            <v>12000</v>
          </cell>
          <cell r="D5">
            <v>9000</v>
          </cell>
          <cell r="E5">
            <v>7500</v>
          </cell>
          <cell r="F5">
            <v>1000</v>
          </cell>
          <cell r="G5">
            <v>2000</v>
          </cell>
        </row>
        <row r="6">
          <cell r="B6" t="str">
            <v>S</v>
          </cell>
          <cell r="C6">
            <v>12000</v>
          </cell>
          <cell r="D6">
            <v>7500</v>
          </cell>
          <cell r="E6">
            <v>6000</v>
          </cell>
          <cell r="F6">
            <v>1000</v>
          </cell>
          <cell r="G6">
            <v>2000</v>
          </cell>
        </row>
        <row r="7">
          <cell r="B7" t="str">
            <v>R</v>
          </cell>
          <cell r="C7">
            <v>10000</v>
          </cell>
          <cell r="D7">
            <v>7500</v>
          </cell>
          <cell r="E7">
            <v>6000</v>
          </cell>
          <cell r="F7">
            <v>750</v>
          </cell>
          <cell r="G7">
            <v>1500</v>
          </cell>
        </row>
        <row r="8">
          <cell r="B8" t="str">
            <v>Q</v>
          </cell>
          <cell r="C8">
            <v>8000</v>
          </cell>
          <cell r="D8">
            <v>6000</v>
          </cell>
          <cell r="E8">
            <v>5000</v>
          </cell>
          <cell r="F8">
            <v>750</v>
          </cell>
          <cell r="G8">
            <v>1500</v>
          </cell>
        </row>
        <row r="9">
          <cell r="B9" t="str">
            <v>P</v>
          </cell>
          <cell r="C9">
            <v>8000</v>
          </cell>
          <cell r="D9">
            <v>6000</v>
          </cell>
          <cell r="E9">
            <v>5000</v>
          </cell>
          <cell r="F9">
            <v>750</v>
          </cell>
          <cell r="G9">
            <v>1500</v>
          </cell>
        </row>
        <row r="10">
          <cell r="B10" t="str">
            <v>N</v>
          </cell>
          <cell r="C10">
            <v>8000</v>
          </cell>
          <cell r="D10">
            <v>6000</v>
          </cell>
          <cell r="E10">
            <v>5000</v>
          </cell>
          <cell r="F10">
            <v>500</v>
          </cell>
          <cell r="G10">
            <v>1000</v>
          </cell>
        </row>
        <row r="11">
          <cell r="B11" t="str">
            <v>M</v>
          </cell>
          <cell r="C11">
            <v>6500</v>
          </cell>
          <cell r="D11">
            <v>4500</v>
          </cell>
          <cell r="E11">
            <v>4000</v>
          </cell>
          <cell r="F11">
            <v>500</v>
          </cell>
          <cell r="G11">
            <v>1000</v>
          </cell>
        </row>
        <row r="12">
          <cell r="B12" t="str">
            <v>L</v>
          </cell>
          <cell r="C12">
            <v>6500</v>
          </cell>
          <cell r="D12">
            <v>4500</v>
          </cell>
          <cell r="E12">
            <v>4000</v>
          </cell>
          <cell r="F12">
            <v>500</v>
          </cell>
          <cell r="G12">
            <v>1000</v>
          </cell>
        </row>
        <row r="13">
          <cell r="B13" t="str">
            <v>K</v>
          </cell>
          <cell r="C13">
            <v>6000</v>
          </cell>
          <cell r="D13">
            <v>3500</v>
          </cell>
          <cell r="E13">
            <v>3000</v>
          </cell>
          <cell r="F13">
            <v>500</v>
          </cell>
          <cell r="G13">
            <v>1000</v>
          </cell>
        </row>
        <row r="14">
          <cell r="B14" t="str">
            <v>J</v>
          </cell>
          <cell r="C14">
            <v>4500</v>
          </cell>
          <cell r="D14">
            <v>3500</v>
          </cell>
          <cell r="E14">
            <v>3000</v>
          </cell>
          <cell r="F14">
            <v>300</v>
          </cell>
          <cell r="G14">
            <v>750</v>
          </cell>
        </row>
        <row r="15">
          <cell r="B15" t="str">
            <v>H</v>
          </cell>
          <cell r="C15">
            <v>4500</v>
          </cell>
          <cell r="D15">
            <v>3500</v>
          </cell>
          <cell r="E15">
            <v>3000</v>
          </cell>
          <cell r="F15">
            <v>300</v>
          </cell>
          <cell r="G15">
            <v>750</v>
          </cell>
        </row>
        <row r="16">
          <cell r="B16" t="str">
            <v>G</v>
          </cell>
          <cell r="C16">
            <v>3500</v>
          </cell>
          <cell r="D16">
            <v>3000</v>
          </cell>
          <cell r="E16">
            <v>2000</v>
          </cell>
          <cell r="F16">
            <v>300</v>
          </cell>
          <cell r="G16">
            <v>750</v>
          </cell>
        </row>
        <row r="17">
          <cell r="B17" t="str">
            <v>F</v>
          </cell>
          <cell r="C17">
            <v>3000</v>
          </cell>
          <cell r="D17">
            <v>3000</v>
          </cell>
          <cell r="E17">
            <v>2000</v>
          </cell>
          <cell r="F17">
            <v>200</v>
          </cell>
          <cell r="G17">
            <v>500</v>
          </cell>
        </row>
        <row r="18">
          <cell r="B18" t="str">
            <v>E</v>
          </cell>
          <cell r="C18">
            <v>3000</v>
          </cell>
          <cell r="D18">
            <v>3000</v>
          </cell>
          <cell r="E18">
            <v>2000</v>
          </cell>
          <cell r="F18">
            <v>200</v>
          </cell>
          <cell r="G18">
            <v>500</v>
          </cell>
        </row>
        <row r="19">
          <cell r="B19" t="str">
            <v>D</v>
          </cell>
          <cell r="C19">
            <v>3000</v>
          </cell>
          <cell r="D19">
            <v>2500</v>
          </cell>
          <cell r="E19">
            <v>1500</v>
          </cell>
          <cell r="F19">
            <v>200</v>
          </cell>
          <cell r="G19">
            <v>500</v>
          </cell>
        </row>
        <row r="20">
          <cell r="B20" t="str">
            <v>C</v>
          </cell>
          <cell r="C20">
            <v>3000</v>
          </cell>
          <cell r="D20">
            <v>2500</v>
          </cell>
          <cell r="E20">
            <v>1500</v>
          </cell>
          <cell r="F20">
            <v>200</v>
          </cell>
          <cell r="G20">
            <v>500</v>
          </cell>
        </row>
        <row r="21">
          <cell r="B21" t="str">
            <v>B</v>
          </cell>
          <cell r="C21">
            <v>3000</v>
          </cell>
          <cell r="D21">
            <v>2500</v>
          </cell>
          <cell r="E21">
            <v>1500</v>
          </cell>
          <cell r="F21">
            <v>200</v>
          </cell>
          <cell r="G21">
            <v>500</v>
          </cell>
        </row>
        <row r="22">
          <cell r="B22" t="str">
            <v>A</v>
          </cell>
          <cell r="C22">
            <v>3000</v>
          </cell>
          <cell r="D22">
            <v>2500</v>
          </cell>
          <cell r="E22">
            <v>1500</v>
          </cell>
          <cell r="F22">
            <v>200</v>
          </cell>
          <cell r="G22">
            <v>500</v>
          </cell>
        </row>
      </sheetData>
      <sheetData sheetId="6">
        <row r="1">
          <cell r="A1">
            <v>0</v>
          </cell>
          <cell r="B1" t="str">
            <v>All Districts</v>
          </cell>
          <cell r="H1">
            <v>0</v>
          </cell>
          <cell r="J1" t="str">
            <v>Total Population</v>
          </cell>
          <cell r="M1" t="str">
            <v>1-4 year olds</v>
          </cell>
          <cell r="P1" t="str">
            <v>5-14 year olds</v>
          </cell>
          <cell r="R1" t="str">
            <v>Attending ECD</v>
          </cell>
          <cell r="S1" t="str">
            <v>Attending Primary</v>
          </cell>
          <cell r="T1" t="str">
            <v>Zones</v>
          </cell>
          <cell r="U1" t="str">
            <v>Divisions</v>
          </cell>
          <cell r="W1" t="str">
            <v>Schools</v>
          </cell>
          <cell r="AD1" t="str">
            <v>Total dewormed last year</v>
          </cell>
          <cell r="AF1" t="str">
            <v>EMIS Schools</v>
          </cell>
          <cell r="AI1" t="str">
            <v>schisto district</v>
          </cell>
          <cell r="AJ1" t="str">
            <v>schisto schools</v>
          </cell>
          <cell r="AK1" t="str">
            <v>tablet poles</v>
          </cell>
          <cell r="AL1" t="str">
            <v>enrollment at schisto schools</v>
          </cell>
          <cell r="AM1" t="str">
            <v>Teacher Training Sessions</v>
          </cell>
          <cell r="AN1" t="str">
            <v>GoK Per Diem Category</v>
          </cell>
          <cell r="AO1">
            <v>0</v>
          </cell>
          <cell r="AP1" t="str">
            <v>Province</v>
          </cell>
          <cell r="AR1">
            <v>0</v>
          </cell>
          <cell r="AS1">
            <v>0</v>
          </cell>
          <cell r="AT1">
            <v>0</v>
          </cell>
          <cell r="AU1">
            <v>0</v>
          </cell>
          <cell r="AV1">
            <v>0</v>
          </cell>
          <cell r="AW1">
            <v>0</v>
          </cell>
          <cell r="AX1">
            <v>0</v>
          </cell>
          <cell r="AY1">
            <v>0</v>
          </cell>
          <cell r="BD1">
            <v>0</v>
          </cell>
        </row>
        <row r="2">
          <cell r="C2" t="str">
            <v>Current District Level</v>
          </cell>
          <cell r="D2">
            <v>0</v>
          </cell>
          <cell r="E2">
            <v>0</v>
          </cell>
          <cell r="F2">
            <v>0</v>
          </cell>
          <cell r="G2">
            <v>0</v>
          </cell>
          <cell r="H2">
            <v>0</v>
          </cell>
          <cell r="I2" t="str">
            <v>District Level Data (as per 2009 Districts)</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t="str">
            <v>Parent District Level Data</v>
          </cell>
          <cell r="AQ2">
            <v>0</v>
          </cell>
          <cell r="AR2">
            <v>0</v>
          </cell>
          <cell r="AS2">
            <v>0</v>
          </cell>
          <cell r="AT2">
            <v>0</v>
          </cell>
          <cell r="AU2">
            <v>0</v>
          </cell>
          <cell r="AV2">
            <v>0</v>
          </cell>
          <cell r="AW2">
            <v>0</v>
          </cell>
          <cell r="AX2">
            <v>0</v>
          </cell>
          <cell r="AY2">
            <v>0</v>
          </cell>
          <cell r="AZ2">
            <v>0</v>
          </cell>
          <cell r="BA2">
            <v>0</v>
          </cell>
          <cell r="BB2">
            <v>0</v>
          </cell>
          <cell r="BC2">
            <v>0</v>
          </cell>
          <cell r="BD2">
            <v>0</v>
          </cell>
        </row>
        <row r="3">
          <cell r="C3">
            <v>0</v>
          </cell>
          <cell r="D3" t="str">
            <v>MoE EMIS 2008 Data</v>
          </cell>
          <cell r="E3">
            <v>0</v>
          </cell>
          <cell r="F3">
            <v>0</v>
          </cell>
          <cell r="G3">
            <v>0</v>
          </cell>
          <cell r="H3">
            <v>0</v>
          </cell>
          <cell r="I3">
            <v>0</v>
          </cell>
          <cell r="J3" t="str">
            <v>From 2009 KNBS Census Data</v>
          </cell>
          <cell r="K3">
            <v>0</v>
          </cell>
          <cell r="L3">
            <v>0</v>
          </cell>
          <cell r="M3">
            <v>0</v>
          </cell>
          <cell r="N3">
            <v>0</v>
          </cell>
          <cell r="O3">
            <v>0</v>
          </cell>
          <cell r="P3">
            <v>0</v>
          </cell>
          <cell r="Q3">
            <v>0</v>
          </cell>
          <cell r="R3">
            <v>0</v>
          </cell>
          <cell r="S3">
            <v>0</v>
          </cell>
          <cell r="T3" t="str">
            <v>Phone Calls</v>
          </cell>
          <cell r="U3">
            <v>0</v>
          </cell>
          <cell r="V3" t="str">
            <v>From 2009 Deworming Program</v>
          </cell>
          <cell r="W3">
            <v>0</v>
          </cell>
          <cell r="X3">
            <v>0</v>
          </cell>
          <cell r="Y3">
            <v>0</v>
          </cell>
          <cell r="Z3">
            <v>0</v>
          </cell>
          <cell r="AA3">
            <v>0</v>
          </cell>
          <cell r="AB3">
            <v>0</v>
          </cell>
          <cell r="AC3">
            <v>0</v>
          </cell>
          <cell r="AD3">
            <v>0</v>
          </cell>
          <cell r="AE3" t="str">
            <v>????</v>
          </cell>
          <cell r="AF3">
            <v>0</v>
          </cell>
          <cell r="AG3" t="str">
            <v>Phase II plan</v>
          </cell>
          <cell r="AH3">
            <v>0</v>
          </cell>
          <cell r="AI3">
            <v>0</v>
          </cell>
          <cell r="AJ3">
            <v>0</v>
          </cell>
          <cell r="AK3">
            <v>0</v>
          </cell>
          <cell r="AL3">
            <v>0</v>
          </cell>
          <cell r="AM3">
            <v>0</v>
          </cell>
          <cell r="AN3">
            <v>0</v>
          </cell>
          <cell r="AO3">
            <v>0</v>
          </cell>
          <cell r="AP3">
            <v>0</v>
          </cell>
          <cell r="AQ3">
            <v>0</v>
          </cell>
          <cell r="AR3">
            <v>0</v>
          </cell>
          <cell r="AS3" t="str">
            <v>From MoE 2007 Green Book</v>
          </cell>
          <cell r="AT3">
            <v>0</v>
          </cell>
          <cell r="AU3">
            <v>0</v>
          </cell>
          <cell r="AV3">
            <v>0</v>
          </cell>
          <cell r="AW3">
            <v>0</v>
          </cell>
          <cell r="AX3">
            <v>0</v>
          </cell>
          <cell r="AY3">
            <v>0</v>
          </cell>
          <cell r="AZ3">
            <v>0</v>
          </cell>
          <cell r="BA3">
            <v>0</v>
          </cell>
          <cell r="BB3" t="str">
            <v>KNBS Projection Data</v>
          </cell>
          <cell r="BC3">
            <v>0</v>
          </cell>
          <cell r="BD3">
            <v>0</v>
          </cell>
        </row>
        <row r="4">
          <cell r="A4" t="str">
            <v>#</v>
          </cell>
          <cell r="B4" t="str">
            <v>Vlookup Key</v>
          </cell>
          <cell r="C4" t="str">
            <v>Current District Name</v>
          </cell>
          <cell r="D4" t="str">
            <v># Primary Schools</v>
          </cell>
          <cell r="E4" t="str">
            <v># Primary Enrollment</v>
          </cell>
          <cell r="F4" t="str">
            <v># ECD Centres</v>
          </cell>
          <cell r="G4" t="str">
            <v># ECD Enrollment</v>
          </cell>
          <cell r="H4" t="str">
            <v># of Divisions</v>
          </cell>
          <cell r="I4" t="str">
            <v>2009 District Name                        (as per Latest Census)</v>
          </cell>
          <cell r="J4" t="str">
            <v>Total Population</v>
          </cell>
          <cell r="K4" t="str">
            <v>Population Age 0</v>
          </cell>
          <cell r="L4" t="str">
            <v>Population Age 0-4</v>
          </cell>
          <cell r="M4" t="str">
            <v>Population Age 1-4</v>
          </cell>
          <cell r="N4" t="str">
            <v>Population Age 5-9</v>
          </cell>
          <cell r="O4" t="str">
            <v>Population Age 10-14</v>
          </cell>
          <cell r="P4" t="str">
            <v>Population Age 5-14</v>
          </cell>
          <cell r="Q4" t="str">
            <v>Population Age 15-19</v>
          </cell>
          <cell r="R4" t="str">
            <v>Attending Pre-primary</v>
          </cell>
          <cell r="S4" t="str">
            <v>Attending Primary</v>
          </cell>
          <cell r="T4" t="str">
            <v># of Zones</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_x000D_(1=Y, 0=N)</v>
          </cell>
          <cell r="AH4" t="str">
            <v># of STH rounds per year</v>
          </cell>
          <cell r="AI4" t="str">
            <v>Schisto_x000D_(1=Y,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0-4:_x000D_17% of Total</v>
          </cell>
          <cell r="BD4" t="str">
            <v>2010 Population Estimate Age 5-14:_x000D_26% of Total</v>
          </cell>
        </row>
        <row r="5">
          <cell r="A5">
            <v>1</v>
          </cell>
          <cell r="B5" t="str">
            <v>Bungoma North</v>
          </cell>
          <cell r="C5" t="str">
            <v>Bungoma North</v>
          </cell>
          <cell r="D5">
            <v>118</v>
          </cell>
          <cell r="E5">
            <v>999999</v>
          </cell>
          <cell r="F5">
            <v>203</v>
          </cell>
          <cell r="G5">
            <v>99999</v>
          </cell>
          <cell r="H5">
            <v>1</v>
          </cell>
          <cell r="I5" t="str">
            <v>Bungoma North</v>
          </cell>
          <cell r="J5">
            <v>320300</v>
          </cell>
          <cell r="K5">
            <v>12063</v>
          </cell>
          <cell r="L5">
            <v>58155</v>
          </cell>
          <cell r="M5">
            <v>46092</v>
          </cell>
          <cell r="N5">
            <v>53246</v>
          </cell>
          <cell r="O5">
            <v>46186</v>
          </cell>
          <cell r="P5">
            <v>99432</v>
          </cell>
          <cell r="Q5">
            <v>37278</v>
          </cell>
          <cell r="R5">
            <v>20391</v>
          </cell>
          <cell r="S5">
            <v>103211</v>
          </cell>
          <cell r="T5">
            <v>6</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A6">
            <v>2</v>
          </cell>
          <cell r="B6" t="str">
            <v>Bungoma North</v>
          </cell>
          <cell r="C6" t="str">
            <v>Kimilili</v>
          </cell>
          <cell r="D6">
            <v>13</v>
          </cell>
          <cell r="E6">
            <v>999999</v>
          </cell>
          <cell r="F6" t="str">
            <v>N/A</v>
          </cell>
          <cell r="G6">
            <v>99999</v>
          </cell>
          <cell r="H6">
            <v>1</v>
          </cell>
          <cell r="I6" t="str">
            <v>Bungoma North</v>
          </cell>
          <cell r="J6">
            <v>320300</v>
          </cell>
          <cell r="K6">
            <v>12063</v>
          </cell>
          <cell r="L6">
            <v>58155</v>
          </cell>
          <cell r="M6">
            <v>46092</v>
          </cell>
          <cell r="N6">
            <v>53246</v>
          </cell>
          <cell r="O6">
            <v>46186</v>
          </cell>
          <cell r="P6">
            <v>99432</v>
          </cell>
          <cell r="Q6">
            <v>37278</v>
          </cell>
          <cell r="R6">
            <v>20391</v>
          </cell>
          <cell r="S6">
            <v>103211</v>
          </cell>
          <cell r="T6">
            <v>6</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A7">
            <v>3</v>
          </cell>
          <cell r="B7" t="str">
            <v>Bungoma South</v>
          </cell>
          <cell r="C7" t="str">
            <v>Bungoma South</v>
          </cell>
          <cell r="D7">
            <v>121</v>
          </cell>
          <cell r="E7">
            <v>999999</v>
          </cell>
          <cell r="F7">
            <v>136</v>
          </cell>
          <cell r="G7">
            <v>99999</v>
          </cell>
          <cell r="H7">
            <v>1</v>
          </cell>
          <cell r="I7" t="str">
            <v>Bungoma South</v>
          </cell>
          <cell r="J7">
            <v>408598</v>
          </cell>
          <cell r="K7">
            <v>14752</v>
          </cell>
          <cell r="L7">
            <v>72545</v>
          </cell>
          <cell r="M7">
            <v>57793</v>
          </cell>
          <cell r="N7">
            <v>65409</v>
          </cell>
          <cell r="O7">
            <v>56560</v>
          </cell>
          <cell r="P7">
            <v>121969</v>
          </cell>
          <cell r="Q7">
            <v>46759</v>
          </cell>
          <cell r="R7">
            <v>22811</v>
          </cell>
          <cell r="S7">
            <v>122959</v>
          </cell>
          <cell r="T7">
            <v>7</v>
          </cell>
          <cell r="U7">
            <v>2</v>
          </cell>
          <cell r="V7">
            <v>1</v>
          </cell>
          <cell r="W7">
            <v>181</v>
          </cell>
          <cell r="X7">
            <v>15298</v>
          </cell>
          <cell r="Y7">
            <v>100611</v>
          </cell>
          <cell r="Z7">
            <v>115909</v>
          </cell>
          <cell r="AA7">
            <v>12560</v>
          </cell>
          <cell r="AB7">
            <v>84388</v>
          </cell>
          <cell r="AC7">
            <v>13529</v>
          </cell>
          <cell r="AD7">
            <v>110477</v>
          </cell>
          <cell r="AE7" t="str">
            <v>N/A</v>
          </cell>
          <cell r="AF7">
            <v>231</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A8">
            <v>4</v>
          </cell>
          <cell r="B8" t="str">
            <v>Bungoma South</v>
          </cell>
          <cell r="C8" t="str">
            <v>Bumula</v>
          </cell>
          <cell r="D8">
            <v>110</v>
          </cell>
          <cell r="E8">
            <v>999999</v>
          </cell>
          <cell r="F8">
            <v>149</v>
          </cell>
          <cell r="G8">
            <v>99999</v>
          </cell>
          <cell r="H8">
            <v>1</v>
          </cell>
          <cell r="I8" t="str">
            <v>Bungoma South</v>
          </cell>
          <cell r="J8">
            <v>408598</v>
          </cell>
          <cell r="K8">
            <v>14752</v>
          </cell>
          <cell r="L8">
            <v>72545</v>
          </cell>
          <cell r="M8">
            <v>57793</v>
          </cell>
          <cell r="N8">
            <v>65409</v>
          </cell>
          <cell r="O8">
            <v>56560</v>
          </cell>
          <cell r="P8">
            <v>121969</v>
          </cell>
          <cell r="Q8">
            <v>46759</v>
          </cell>
          <cell r="R8">
            <v>22811</v>
          </cell>
          <cell r="S8">
            <v>122959</v>
          </cell>
          <cell r="T8">
            <v>7</v>
          </cell>
          <cell r="U8">
            <v>2</v>
          </cell>
          <cell r="V8">
            <v>1</v>
          </cell>
          <cell r="W8">
            <v>181</v>
          </cell>
          <cell r="X8">
            <v>15298</v>
          </cell>
          <cell r="Y8">
            <v>100611</v>
          </cell>
          <cell r="Z8">
            <v>115909</v>
          </cell>
          <cell r="AA8">
            <v>12560</v>
          </cell>
          <cell r="AB8">
            <v>84388</v>
          </cell>
          <cell r="AC8">
            <v>13529</v>
          </cell>
          <cell r="AD8">
            <v>110477</v>
          </cell>
          <cell r="AE8" t="str">
            <v>N/A</v>
          </cell>
          <cell r="AF8">
            <v>231</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A9">
            <v>5</v>
          </cell>
          <cell r="B9" t="str">
            <v>Bungoma East</v>
          </cell>
          <cell r="C9" t="str">
            <v>Bungoma East</v>
          </cell>
          <cell r="D9">
            <v>138</v>
          </cell>
          <cell r="E9">
            <v>999999</v>
          </cell>
          <cell r="F9">
            <v>244</v>
          </cell>
          <cell r="G9">
            <v>99999</v>
          </cell>
          <cell r="H9">
            <v>2</v>
          </cell>
          <cell r="I9" t="str">
            <v>Bungoma East</v>
          </cell>
          <cell r="J9">
            <v>230253</v>
          </cell>
          <cell r="K9">
            <v>8356</v>
          </cell>
          <cell r="L9">
            <v>41373</v>
          </cell>
          <cell r="M9">
            <v>33017</v>
          </cell>
          <cell r="N9">
            <v>37656</v>
          </cell>
          <cell r="O9">
            <v>31134</v>
          </cell>
          <cell r="P9">
            <v>68790</v>
          </cell>
          <cell r="Q9">
            <v>26309</v>
          </cell>
          <cell r="R9">
            <v>15309</v>
          </cell>
          <cell r="S9">
            <v>69546</v>
          </cell>
          <cell r="T9">
            <v>5</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A10">
            <v>6</v>
          </cell>
          <cell r="B10" t="str">
            <v>Bungoma West</v>
          </cell>
          <cell r="C10" t="str">
            <v>Bungoma West</v>
          </cell>
          <cell r="D10">
            <v>92</v>
          </cell>
          <cell r="E10">
            <v>999999</v>
          </cell>
          <cell r="F10">
            <v>121</v>
          </cell>
          <cell r="G10">
            <v>99999</v>
          </cell>
          <cell r="H10">
            <v>2</v>
          </cell>
          <cell r="I10" t="str">
            <v>Bungoma West</v>
          </cell>
          <cell r="J10">
            <v>243535</v>
          </cell>
          <cell r="K10">
            <v>9136</v>
          </cell>
          <cell r="L10">
            <v>44186</v>
          </cell>
          <cell r="M10">
            <v>35050</v>
          </cell>
          <cell r="N10">
            <v>40000</v>
          </cell>
          <cell r="O10">
            <v>32928</v>
          </cell>
          <cell r="P10">
            <v>72928</v>
          </cell>
          <cell r="Q10">
            <v>27590</v>
          </cell>
          <cell r="R10">
            <v>15108</v>
          </cell>
          <cell r="S10">
            <v>75140</v>
          </cell>
          <cell r="T10">
            <v>8</v>
          </cell>
          <cell r="U10">
            <v>5</v>
          </cell>
          <cell r="V10">
            <v>1</v>
          </cell>
          <cell r="W10">
            <v>153</v>
          </cell>
          <cell r="X10">
            <v>11532</v>
          </cell>
          <cell r="Y10">
            <v>79433</v>
          </cell>
          <cell r="Z10">
            <v>90965</v>
          </cell>
          <cell r="AA10">
            <v>8739</v>
          </cell>
          <cell r="AB10">
            <v>63140</v>
          </cell>
          <cell r="AC10">
            <v>8940</v>
          </cell>
          <cell r="AD10">
            <v>80819</v>
          </cell>
          <cell r="AE10" t="str">
            <v>N/A</v>
          </cell>
          <cell r="AF10">
            <v>164</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A11">
            <v>7</v>
          </cell>
          <cell r="B11" t="str">
            <v>Bungoma West</v>
          </cell>
          <cell r="C11" t="str">
            <v>Bungoma Central</v>
          </cell>
          <cell r="D11">
            <v>72</v>
          </cell>
          <cell r="E11">
            <v>999999</v>
          </cell>
          <cell r="F11">
            <v>80</v>
          </cell>
          <cell r="G11">
            <v>99999</v>
          </cell>
          <cell r="H11">
            <v>3</v>
          </cell>
          <cell r="I11" t="str">
            <v>Bungoma West</v>
          </cell>
          <cell r="J11">
            <v>243535</v>
          </cell>
          <cell r="K11">
            <v>9136</v>
          </cell>
          <cell r="L11">
            <v>44186</v>
          </cell>
          <cell r="M11">
            <v>35050</v>
          </cell>
          <cell r="N11">
            <v>40000</v>
          </cell>
          <cell r="O11">
            <v>32928</v>
          </cell>
          <cell r="P11">
            <v>72928</v>
          </cell>
          <cell r="Q11">
            <v>27590</v>
          </cell>
          <cell r="R11">
            <v>15108</v>
          </cell>
          <cell r="S11">
            <v>75140</v>
          </cell>
          <cell r="T11">
            <v>8</v>
          </cell>
          <cell r="U11">
            <v>5</v>
          </cell>
          <cell r="V11">
            <v>1</v>
          </cell>
          <cell r="W11">
            <v>153</v>
          </cell>
          <cell r="X11">
            <v>11532</v>
          </cell>
          <cell r="Y11">
            <v>79433</v>
          </cell>
          <cell r="Z11">
            <v>90965</v>
          </cell>
          <cell r="AA11">
            <v>8739</v>
          </cell>
          <cell r="AB11">
            <v>63140</v>
          </cell>
          <cell r="AC11">
            <v>8940</v>
          </cell>
          <cell r="AD11">
            <v>80819</v>
          </cell>
          <cell r="AE11" t="str">
            <v>N/A</v>
          </cell>
          <cell r="AF11">
            <v>164</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A12">
            <v>8</v>
          </cell>
          <cell r="B12" t="str">
            <v>Kakamega North (Malava)</v>
          </cell>
          <cell r="C12" t="str">
            <v>Kakamega North (Malava)</v>
          </cell>
          <cell r="D12">
            <v>126</v>
          </cell>
          <cell r="E12">
            <v>999999</v>
          </cell>
          <cell r="F12">
            <v>246</v>
          </cell>
          <cell r="G12">
            <v>99999</v>
          </cell>
          <cell r="H12">
            <v>5</v>
          </cell>
          <cell r="I12" t="str">
            <v>Kakamega North (Malava)</v>
          </cell>
          <cell r="J12">
            <v>205166</v>
          </cell>
          <cell r="K12">
            <v>7761</v>
          </cell>
          <cell r="L12">
            <v>38052</v>
          </cell>
          <cell r="M12">
            <v>30291</v>
          </cell>
          <cell r="N12">
            <v>32984</v>
          </cell>
          <cell r="O12">
            <v>27003</v>
          </cell>
          <cell r="P12">
            <v>59987</v>
          </cell>
          <cell r="Q12">
            <v>22589</v>
          </cell>
          <cell r="R12">
            <v>14369</v>
          </cell>
          <cell r="S12">
            <v>59637</v>
          </cell>
          <cell r="T12">
            <v>5</v>
          </cell>
          <cell r="U12">
            <v>5</v>
          </cell>
          <cell r="V12">
            <v>1</v>
          </cell>
          <cell r="W12">
            <v>148</v>
          </cell>
          <cell r="X12">
            <v>10647</v>
          </cell>
          <cell r="Y12">
            <v>60716</v>
          </cell>
          <cell r="Z12">
            <v>71363</v>
          </cell>
          <cell r="AA12">
            <v>9005</v>
          </cell>
          <cell r="AB12">
            <v>51585</v>
          </cell>
          <cell r="AC12">
            <v>5125</v>
          </cell>
          <cell r="AD12">
            <v>65715</v>
          </cell>
          <cell r="AE12" t="str">
            <v>N/A</v>
          </cell>
          <cell r="AF12">
            <v>126</v>
          </cell>
          <cell r="AG12">
            <v>1</v>
          </cell>
          <cell r="AH12">
            <v>1</v>
          </cell>
          <cell r="AI12">
            <v>0</v>
          </cell>
          <cell r="AJ12" t="str">
            <v>N/A</v>
          </cell>
          <cell r="AK12" t="str">
            <v>N/A</v>
          </cell>
          <cell r="AL12" t="str">
            <v>N/A</v>
          </cell>
          <cell r="AM12">
            <v>11</v>
          </cell>
          <cell r="AN12">
            <v>2</v>
          </cell>
          <cell r="AO12">
            <v>419</v>
          </cell>
          <cell r="AP12" t="str">
            <v>Western</v>
          </cell>
          <cell r="AQ12">
            <v>0</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A13">
            <v>9</v>
          </cell>
          <cell r="B13" t="str">
            <v>Kakamega South (Ikolomani)</v>
          </cell>
          <cell r="C13" t="str">
            <v>Kakamega South (Ikolomani)</v>
          </cell>
          <cell r="D13">
            <v>71</v>
          </cell>
          <cell r="E13">
            <v>999999</v>
          </cell>
          <cell r="F13">
            <v>102</v>
          </cell>
          <cell r="G13">
            <v>99999</v>
          </cell>
          <cell r="H13">
            <v>2</v>
          </cell>
          <cell r="I13" t="str">
            <v>Kakamega South (Ikolomani)</v>
          </cell>
          <cell r="J13">
            <v>104669</v>
          </cell>
          <cell r="K13">
            <v>3365</v>
          </cell>
          <cell r="L13">
            <v>16729</v>
          </cell>
          <cell r="M13">
            <v>13364</v>
          </cell>
          <cell r="N13">
            <v>15773</v>
          </cell>
          <cell r="O13">
            <v>14485</v>
          </cell>
          <cell r="P13">
            <v>30258</v>
          </cell>
          <cell r="Q13">
            <v>12382</v>
          </cell>
          <cell r="R13">
            <v>6155</v>
          </cell>
          <cell r="S13">
            <v>29623</v>
          </cell>
          <cell r="T13">
            <v>4</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Q13">
            <v>0</v>
          </cell>
          <cell r="AR13" t="str">
            <v>Kakamega</v>
          </cell>
          <cell r="AU13">
            <v>0</v>
          </cell>
          <cell r="AV13">
            <v>0</v>
          </cell>
          <cell r="AW13">
            <v>0</v>
          </cell>
          <cell r="AX13">
            <v>0</v>
          </cell>
          <cell r="AY13">
            <v>0</v>
          </cell>
          <cell r="AZ13">
            <v>0</v>
          </cell>
          <cell r="BA13">
            <v>0</v>
          </cell>
          <cell r="BB13">
            <v>861093</v>
          </cell>
          <cell r="BC13">
            <v>146385.81</v>
          </cell>
          <cell r="BD13">
            <v>223884.18000000002</v>
          </cell>
        </row>
        <row r="14">
          <cell r="A14">
            <v>10</v>
          </cell>
          <cell r="B14" t="str">
            <v>Kakamega East (Shinyalu)</v>
          </cell>
          <cell r="C14" t="str">
            <v>Kakamega East (Shinyalu)</v>
          </cell>
          <cell r="D14">
            <v>98</v>
          </cell>
          <cell r="E14">
            <v>999999</v>
          </cell>
          <cell r="F14">
            <v>157</v>
          </cell>
          <cell r="G14">
            <v>99999</v>
          </cell>
          <cell r="H14">
            <v>2</v>
          </cell>
          <cell r="I14" t="str">
            <v>Kakamega East (Shinyalu)</v>
          </cell>
          <cell r="J14">
            <v>159475</v>
          </cell>
          <cell r="K14">
            <v>5352</v>
          </cell>
          <cell r="L14">
            <v>25974</v>
          </cell>
          <cell r="M14">
            <v>20622</v>
          </cell>
          <cell r="N14">
            <v>24138</v>
          </cell>
          <cell r="O14">
            <v>21374</v>
          </cell>
          <cell r="P14">
            <v>45512</v>
          </cell>
          <cell r="Q14">
            <v>18341</v>
          </cell>
          <cell r="R14">
            <v>8735</v>
          </cell>
          <cell r="S14">
            <v>45429</v>
          </cell>
          <cell r="T14">
            <v>4</v>
          </cell>
          <cell r="U14">
            <v>2</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Q14">
            <v>0</v>
          </cell>
          <cell r="AR14" t="str">
            <v>Kakamega</v>
          </cell>
          <cell r="AU14">
            <v>0</v>
          </cell>
          <cell r="AV14">
            <v>0</v>
          </cell>
          <cell r="AW14">
            <v>0</v>
          </cell>
          <cell r="AX14">
            <v>0</v>
          </cell>
          <cell r="AY14">
            <v>0</v>
          </cell>
          <cell r="AZ14">
            <v>0</v>
          </cell>
          <cell r="BA14">
            <v>0</v>
          </cell>
          <cell r="BB14">
            <v>861093</v>
          </cell>
          <cell r="BC14">
            <v>146385.81</v>
          </cell>
          <cell r="BD14">
            <v>223884.18000000002</v>
          </cell>
        </row>
        <row r="15">
          <cell r="A15">
            <v>11</v>
          </cell>
          <cell r="B15" t="str">
            <v>Kakamega Central (Lurambi)</v>
          </cell>
          <cell r="C15" t="str">
            <v>Kakamega Central (Lurambi)</v>
          </cell>
          <cell r="D15">
            <v>277</v>
          </cell>
          <cell r="E15">
            <v>999999</v>
          </cell>
          <cell r="F15">
            <v>292</v>
          </cell>
          <cell r="G15">
            <v>99999</v>
          </cell>
          <cell r="H15">
            <v>3</v>
          </cell>
          <cell r="I15" t="str">
            <v>Kakamega Central (Lurambi)</v>
          </cell>
          <cell r="J15">
            <v>297394</v>
          </cell>
          <cell r="K15">
            <v>10597</v>
          </cell>
          <cell r="L15">
            <v>51016</v>
          </cell>
          <cell r="M15">
            <v>40419</v>
          </cell>
          <cell r="N15">
            <v>44105</v>
          </cell>
          <cell r="O15">
            <v>37875</v>
          </cell>
          <cell r="P15">
            <v>81980</v>
          </cell>
          <cell r="Q15">
            <v>33604</v>
          </cell>
          <cell r="R15">
            <v>18358</v>
          </cell>
          <cell r="S15">
            <v>78302</v>
          </cell>
          <cell r="T15">
            <v>5</v>
          </cell>
          <cell r="U15">
            <v>3</v>
          </cell>
          <cell r="V15">
            <v>1</v>
          </cell>
          <cell r="W15">
            <v>113</v>
          </cell>
          <cell r="X15">
            <v>13186</v>
          </cell>
          <cell r="Y15">
            <v>74346</v>
          </cell>
          <cell r="Z15">
            <v>87532</v>
          </cell>
          <cell r="AA15">
            <v>11187</v>
          </cell>
          <cell r="AB15">
            <v>63976</v>
          </cell>
          <cell r="AC15">
            <v>10125</v>
          </cell>
          <cell r="AD15">
            <v>85288</v>
          </cell>
          <cell r="AE15" t="str">
            <v>N/A</v>
          </cell>
          <cell r="AF15">
            <v>277</v>
          </cell>
          <cell r="AG15">
            <v>1</v>
          </cell>
          <cell r="AH15">
            <v>1</v>
          </cell>
          <cell r="AI15">
            <v>0</v>
          </cell>
          <cell r="AJ15" t="str">
            <v>N/A</v>
          </cell>
          <cell r="AK15" t="str">
            <v>N/A</v>
          </cell>
          <cell r="AL15" t="str">
            <v>N/A</v>
          </cell>
          <cell r="AM15">
            <v>23</v>
          </cell>
          <cell r="AN15">
            <v>2</v>
          </cell>
          <cell r="AO15">
            <v>419</v>
          </cell>
          <cell r="AP15" t="str">
            <v>Western</v>
          </cell>
          <cell r="AQ15">
            <v>0</v>
          </cell>
          <cell r="AR15" t="str">
            <v>Kakamega</v>
          </cell>
          <cell r="AU15">
            <v>0</v>
          </cell>
          <cell r="AV15">
            <v>0</v>
          </cell>
          <cell r="AW15">
            <v>0</v>
          </cell>
          <cell r="AX15">
            <v>0</v>
          </cell>
          <cell r="AY15">
            <v>0</v>
          </cell>
          <cell r="AZ15">
            <v>0</v>
          </cell>
          <cell r="BA15">
            <v>0</v>
          </cell>
          <cell r="BB15">
            <v>861093</v>
          </cell>
          <cell r="BC15">
            <v>146385.81</v>
          </cell>
          <cell r="BD15">
            <v>223884.18000000002</v>
          </cell>
        </row>
        <row r="16">
          <cell r="A16">
            <v>12</v>
          </cell>
          <cell r="B16" t="str">
            <v>Busia</v>
          </cell>
          <cell r="C16" t="str">
            <v>Busia</v>
          </cell>
          <cell r="D16">
            <v>68</v>
          </cell>
          <cell r="E16">
            <v>999999</v>
          </cell>
          <cell r="F16">
            <v>92</v>
          </cell>
          <cell r="G16">
            <v>99999</v>
          </cell>
          <cell r="H16">
            <v>2</v>
          </cell>
          <cell r="I16" t="str">
            <v>Busia</v>
          </cell>
          <cell r="J16">
            <v>327852</v>
          </cell>
          <cell r="K16">
            <v>12107</v>
          </cell>
          <cell r="L16">
            <v>57933</v>
          </cell>
          <cell r="M16">
            <v>45826</v>
          </cell>
          <cell r="N16">
            <v>52315</v>
          </cell>
          <cell r="O16">
            <v>47796</v>
          </cell>
          <cell r="P16">
            <v>100111</v>
          </cell>
          <cell r="Q16">
            <v>38325</v>
          </cell>
          <cell r="R16">
            <v>19493</v>
          </cell>
          <cell r="S16">
            <v>98931</v>
          </cell>
          <cell r="T16">
            <v>7</v>
          </cell>
          <cell r="U16">
            <v>4</v>
          </cell>
          <cell r="V16">
            <v>1</v>
          </cell>
          <cell r="W16">
            <v>171</v>
          </cell>
          <cell r="X16">
            <v>18135</v>
          </cell>
          <cell r="Y16">
            <v>99155</v>
          </cell>
          <cell r="Z16">
            <v>117290</v>
          </cell>
          <cell r="AA16">
            <v>15352</v>
          </cell>
          <cell r="AB16">
            <v>83902</v>
          </cell>
          <cell r="AC16">
            <v>13668</v>
          </cell>
          <cell r="AD16">
            <v>112922</v>
          </cell>
          <cell r="AE16" t="str">
            <v>N/A</v>
          </cell>
          <cell r="AF16">
            <v>246</v>
          </cell>
          <cell r="AG16">
            <v>1</v>
          </cell>
          <cell r="AH16">
            <v>2</v>
          </cell>
          <cell r="AI16">
            <v>0</v>
          </cell>
          <cell r="AJ16" t="str">
            <v>N/A</v>
          </cell>
          <cell r="AK16" t="str">
            <v>N/A</v>
          </cell>
          <cell r="AL16" t="str">
            <v>N/A</v>
          </cell>
          <cell r="AM16">
            <v>20</v>
          </cell>
          <cell r="AN16">
            <v>3</v>
          </cell>
          <cell r="AO16">
            <v>468</v>
          </cell>
          <cell r="AP16" t="str">
            <v>Western</v>
          </cell>
          <cell r="AQ16">
            <v>0</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A17">
            <v>13</v>
          </cell>
          <cell r="B17" t="str">
            <v>Busia</v>
          </cell>
          <cell r="C17" t="str">
            <v>Butula</v>
          </cell>
          <cell r="D17">
            <v>129</v>
          </cell>
          <cell r="E17">
            <v>999999</v>
          </cell>
          <cell r="F17">
            <v>16</v>
          </cell>
          <cell r="G17">
            <v>99999</v>
          </cell>
          <cell r="H17">
            <v>1</v>
          </cell>
          <cell r="I17" t="str">
            <v>Busia</v>
          </cell>
          <cell r="J17">
            <v>327852</v>
          </cell>
          <cell r="K17">
            <v>12107</v>
          </cell>
          <cell r="L17">
            <v>57933</v>
          </cell>
          <cell r="M17">
            <v>45826</v>
          </cell>
          <cell r="N17">
            <v>52315</v>
          </cell>
          <cell r="O17">
            <v>47796</v>
          </cell>
          <cell r="P17">
            <v>100111</v>
          </cell>
          <cell r="Q17">
            <v>38325</v>
          </cell>
          <cell r="R17">
            <v>19493</v>
          </cell>
          <cell r="S17">
            <v>98931</v>
          </cell>
          <cell r="T17">
            <v>7</v>
          </cell>
          <cell r="U17">
            <v>4</v>
          </cell>
          <cell r="V17">
            <v>1</v>
          </cell>
          <cell r="W17">
            <v>171</v>
          </cell>
          <cell r="X17">
            <v>18135</v>
          </cell>
          <cell r="Y17">
            <v>99155</v>
          </cell>
          <cell r="Z17">
            <v>117290</v>
          </cell>
          <cell r="AA17">
            <v>0</v>
          </cell>
          <cell r="AB17">
            <v>0</v>
          </cell>
          <cell r="AC17">
            <v>0</v>
          </cell>
          <cell r="AD17">
            <v>0</v>
          </cell>
          <cell r="AE17" t="str">
            <v>N/A</v>
          </cell>
          <cell r="AF17">
            <v>246</v>
          </cell>
          <cell r="AG17">
            <v>1</v>
          </cell>
          <cell r="AH17">
            <v>2</v>
          </cell>
          <cell r="AI17">
            <v>0</v>
          </cell>
          <cell r="AJ17" t="str">
            <v>N/A</v>
          </cell>
          <cell r="AK17" t="str">
            <v>N/A</v>
          </cell>
          <cell r="AL17" t="str">
            <v>N/A</v>
          </cell>
          <cell r="AM17">
            <v>20</v>
          </cell>
          <cell r="AN17">
            <v>3</v>
          </cell>
          <cell r="AO17">
            <v>468</v>
          </cell>
          <cell r="AP17" t="str">
            <v>Western</v>
          </cell>
          <cell r="AQ17">
            <v>0</v>
          </cell>
          <cell r="AR17" t="str">
            <v xml:space="preserve">Busia </v>
          </cell>
          <cell r="AU17">
            <v>0</v>
          </cell>
          <cell r="AV17">
            <v>0</v>
          </cell>
          <cell r="AW17">
            <v>0</v>
          </cell>
          <cell r="AX17">
            <v>0</v>
          </cell>
          <cell r="AY17">
            <v>0</v>
          </cell>
          <cell r="AZ17">
            <v>0</v>
          </cell>
          <cell r="BA17">
            <v>0</v>
          </cell>
          <cell r="BB17">
            <v>492948</v>
          </cell>
          <cell r="BC17">
            <v>83801.16</v>
          </cell>
          <cell r="BD17">
            <v>128166.48000000001</v>
          </cell>
        </row>
        <row r="18">
          <cell r="A18">
            <v>14</v>
          </cell>
          <cell r="B18" t="str">
            <v>Busia</v>
          </cell>
          <cell r="C18" t="str">
            <v>Nambale</v>
          </cell>
          <cell r="D18">
            <v>49</v>
          </cell>
          <cell r="E18">
            <v>999999</v>
          </cell>
          <cell r="F18">
            <v>79</v>
          </cell>
          <cell r="G18">
            <v>99999</v>
          </cell>
          <cell r="H18">
            <v>1</v>
          </cell>
          <cell r="I18" t="str">
            <v>Busia</v>
          </cell>
          <cell r="J18">
            <v>327852</v>
          </cell>
          <cell r="K18">
            <v>12107</v>
          </cell>
          <cell r="L18">
            <v>57933</v>
          </cell>
          <cell r="M18">
            <v>45826</v>
          </cell>
          <cell r="N18">
            <v>52315</v>
          </cell>
          <cell r="O18">
            <v>47796</v>
          </cell>
          <cell r="P18">
            <v>100111</v>
          </cell>
          <cell r="Q18">
            <v>38325</v>
          </cell>
          <cell r="R18">
            <v>19493</v>
          </cell>
          <cell r="S18">
            <v>98931</v>
          </cell>
          <cell r="T18">
            <v>7</v>
          </cell>
          <cell r="U18">
            <v>4</v>
          </cell>
          <cell r="V18">
            <v>1</v>
          </cell>
          <cell r="W18">
            <v>171</v>
          </cell>
          <cell r="X18">
            <v>18135</v>
          </cell>
          <cell r="Y18">
            <v>99155</v>
          </cell>
          <cell r="Z18">
            <v>117290</v>
          </cell>
          <cell r="AA18">
            <v>0</v>
          </cell>
          <cell r="AB18">
            <v>0</v>
          </cell>
          <cell r="AC18">
            <v>0</v>
          </cell>
          <cell r="AD18">
            <v>0</v>
          </cell>
          <cell r="AE18" t="str">
            <v>N/A</v>
          </cell>
          <cell r="AF18">
            <v>246</v>
          </cell>
          <cell r="AG18">
            <v>1</v>
          </cell>
          <cell r="AH18">
            <v>2</v>
          </cell>
          <cell r="AI18">
            <v>0</v>
          </cell>
          <cell r="AJ18" t="str">
            <v>N/A</v>
          </cell>
          <cell r="AK18" t="str">
            <v>N/A</v>
          </cell>
          <cell r="AL18" t="str">
            <v>N/A</v>
          </cell>
          <cell r="AM18">
            <v>20</v>
          </cell>
          <cell r="AN18">
            <v>3</v>
          </cell>
          <cell r="AO18">
            <v>468</v>
          </cell>
          <cell r="AP18" t="str">
            <v>Western</v>
          </cell>
          <cell r="AQ18">
            <v>0</v>
          </cell>
          <cell r="AR18" t="str">
            <v xml:space="preserve">Busia </v>
          </cell>
          <cell r="AU18">
            <v>0</v>
          </cell>
          <cell r="AV18">
            <v>0</v>
          </cell>
          <cell r="AW18">
            <v>0</v>
          </cell>
          <cell r="AX18">
            <v>0</v>
          </cell>
          <cell r="AY18">
            <v>0</v>
          </cell>
          <cell r="AZ18">
            <v>0</v>
          </cell>
          <cell r="BA18">
            <v>0</v>
          </cell>
          <cell r="BB18">
            <v>492948</v>
          </cell>
          <cell r="BC18">
            <v>83801.16</v>
          </cell>
          <cell r="BD18">
            <v>128166.48000000001</v>
          </cell>
        </row>
        <row r="19">
          <cell r="A19">
            <v>15</v>
          </cell>
          <cell r="B19" t="str">
            <v>Bunyala</v>
          </cell>
          <cell r="C19" t="str">
            <v>Bunyala</v>
          </cell>
          <cell r="D19">
            <v>36</v>
          </cell>
          <cell r="E19">
            <v>999999</v>
          </cell>
          <cell r="F19">
            <v>42</v>
          </cell>
          <cell r="G19">
            <v>99999</v>
          </cell>
          <cell r="H19">
            <v>2</v>
          </cell>
          <cell r="I19" t="str">
            <v>Bunyala</v>
          </cell>
          <cell r="J19">
            <v>66723</v>
          </cell>
          <cell r="K19">
            <v>2459</v>
          </cell>
          <cell r="L19">
            <v>12012</v>
          </cell>
          <cell r="M19">
            <v>9553</v>
          </cell>
          <cell r="N19">
            <v>10177</v>
          </cell>
          <cell r="O19">
            <v>8472</v>
          </cell>
          <cell r="P19">
            <v>18649</v>
          </cell>
          <cell r="Q19">
            <v>7162</v>
          </cell>
          <cell r="R19">
            <v>4691</v>
          </cell>
          <cell r="S19">
            <v>17545</v>
          </cell>
          <cell r="T19">
            <v>2</v>
          </cell>
          <cell r="U19">
            <v>2</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v>7436</v>
          </cell>
          <cell r="AM19">
            <v>3</v>
          </cell>
          <cell r="AN19">
            <v>3</v>
          </cell>
          <cell r="AO19">
            <v>416</v>
          </cell>
          <cell r="AP19" t="str">
            <v>Western</v>
          </cell>
          <cell r="AQ19">
            <v>0</v>
          </cell>
          <cell r="AR19" t="str">
            <v xml:space="preserve">Busia </v>
          </cell>
          <cell r="AU19">
            <v>0</v>
          </cell>
          <cell r="AV19">
            <v>0</v>
          </cell>
          <cell r="AW19">
            <v>0</v>
          </cell>
          <cell r="AX19">
            <v>0</v>
          </cell>
          <cell r="AY19">
            <v>0</v>
          </cell>
          <cell r="AZ19">
            <v>0</v>
          </cell>
          <cell r="BA19">
            <v>0</v>
          </cell>
          <cell r="BB19">
            <v>492948</v>
          </cell>
          <cell r="BC19">
            <v>83801.16</v>
          </cell>
          <cell r="BD19">
            <v>128166.48000000001</v>
          </cell>
        </row>
        <row r="20">
          <cell r="A20">
            <v>16</v>
          </cell>
          <cell r="B20" t="str">
            <v>Samia</v>
          </cell>
          <cell r="C20" t="str">
            <v>Samia</v>
          </cell>
          <cell r="D20">
            <v>67</v>
          </cell>
          <cell r="E20">
            <v>999999</v>
          </cell>
          <cell r="F20">
            <v>82</v>
          </cell>
          <cell r="G20">
            <v>99999</v>
          </cell>
          <cell r="H20">
            <v>1</v>
          </cell>
          <cell r="I20" t="str">
            <v>Samia</v>
          </cell>
          <cell r="J20">
            <v>93500</v>
          </cell>
          <cell r="K20">
            <v>3237</v>
          </cell>
          <cell r="L20">
            <v>16051</v>
          </cell>
          <cell r="M20">
            <v>12814</v>
          </cell>
          <cell r="N20">
            <v>14777</v>
          </cell>
          <cell r="O20">
            <v>13724</v>
          </cell>
          <cell r="P20">
            <v>28501</v>
          </cell>
          <cell r="Q20">
            <v>10956</v>
          </cell>
          <cell r="R20">
            <v>7169</v>
          </cell>
          <cell r="S20">
            <v>28476</v>
          </cell>
          <cell r="T20">
            <v>3</v>
          </cell>
          <cell r="U20">
            <v>1</v>
          </cell>
          <cell r="V20">
            <v>1</v>
          </cell>
          <cell r="W20">
            <v>109</v>
          </cell>
          <cell r="X20">
            <v>8722</v>
          </cell>
          <cell r="Y20">
            <v>46499</v>
          </cell>
          <cell r="Z20">
            <v>55221</v>
          </cell>
          <cell r="AA20">
            <v>7619</v>
          </cell>
          <cell r="AB20">
            <v>39351</v>
          </cell>
          <cell r="AC20">
            <v>6869</v>
          </cell>
          <cell r="AD20">
            <v>53839</v>
          </cell>
          <cell r="AE20">
            <v>0</v>
          </cell>
          <cell r="AF20">
            <v>67</v>
          </cell>
          <cell r="AG20">
            <v>1</v>
          </cell>
          <cell r="AH20">
            <v>1</v>
          </cell>
          <cell r="AI20">
            <v>1</v>
          </cell>
          <cell r="AJ20">
            <v>10</v>
          </cell>
          <cell r="AK20">
            <v>30</v>
          </cell>
          <cell r="AL20">
            <v>3582</v>
          </cell>
          <cell r="AM20">
            <v>6</v>
          </cell>
          <cell r="AN20">
            <v>3</v>
          </cell>
          <cell r="AO20">
            <v>459</v>
          </cell>
          <cell r="AP20" t="str">
            <v>Western</v>
          </cell>
          <cell r="AQ20">
            <v>0</v>
          </cell>
          <cell r="AR20" t="str">
            <v xml:space="preserve">Busia </v>
          </cell>
          <cell r="AU20">
            <v>0</v>
          </cell>
          <cell r="AV20">
            <v>0</v>
          </cell>
          <cell r="AW20">
            <v>0</v>
          </cell>
          <cell r="AX20">
            <v>0</v>
          </cell>
          <cell r="AY20">
            <v>0</v>
          </cell>
          <cell r="AZ20">
            <v>0</v>
          </cell>
          <cell r="BA20">
            <v>0</v>
          </cell>
          <cell r="BB20">
            <v>492948</v>
          </cell>
          <cell r="BC20">
            <v>83801.16</v>
          </cell>
          <cell r="BD20">
            <v>128166.48000000001</v>
          </cell>
        </row>
        <row r="21">
          <cell r="A21">
            <v>17</v>
          </cell>
          <cell r="B21" t="str">
            <v>Butere</v>
          </cell>
          <cell r="C21" t="str">
            <v>Butere</v>
          </cell>
          <cell r="D21">
            <v>84</v>
          </cell>
          <cell r="E21">
            <v>999999</v>
          </cell>
          <cell r="F21">
            <v>139</v>
          </cell>
          <cell r="G21">
            <v>99999</v>
          </cell>
          <cell r="H21">
            <v>2</v>
          </cell>
          <cell r="I21" t="str">
            <v>Butere</v>
          </cell>
          <cell r="J21">
            <v>242415</v>
          </cell>
          <cell r="K21">
            <v>8441</v>
          </cell>
          <cell r="L21">
            <v>41672</v>
          </cell>
          <cell r="M21">
            <v>33231</v>
          </cell>
          <cell r="N21">
            <v>37927</v>
          </cell>
          <cell r="O21">
            <v>33688</v>
          </cell>
          <cell r="P21">
            <v>71615</v>
          </cell>
          <cell r="Q21">
            <v>26004</v>
          </cell>
          <cell r="R21">
            <v>14536</v>
          </cell>
          <cell r="S21">
            <v>69466</v>
          </cell>
          <cell r="T21">
            <v>6</v>
          </cell>
          <cell r="U21">
            <v>4</v>
          </cell>
          <cell r="V21">
            <v>1</v>
          </cell>
          <cell r="W21">
            <v>142</v>
          </cell>
          <cell r="X21">
            <v>11947</v>
          </cell>
          <cell r="Y21">
            <v>77177</v>
          </cell>
          <cell r="Z21">
            <v>89124</v>
          </cell>
          <cell r="AA21">
            <v>10331</v>
          </cell>
          <cell r="AB21">
            <v>63439</v>
          </cell>
          <cell r="AC21">
            <v>4296</v>
          </cell>
          <cell r="AD21">
            <v>78066</v>
          </cell>
          <cell r="AE21">
            <v>0</v>
          </cell>
          <cell r="AF21">
            <v>144</v>
          </cell>
          <cell r="AG21">
            <v>1</v>
          </cell>
          <cell r="AH21">
            <v>1</v>
          </cell>
          <cell r="AI21">
            <v>0</v>
          </cell>
          <cell r="AJ21" t="str">
            <v>N/A</v>
          </cell>
          <cell r="AK21" t="str">
            <v>N/A</v>
          </cell>
          <cell r="AL21" t="str">
            <v>N/A</v>
          </cell>
          <cell r="AM21">
            <v>12</v>
          </cell>
          <cell r="AN21">
            <v>3</v>
          </cell>
          <cell r="AO21">
            <v>418</v>
          </cell>
          <cell r="AP21" t="str">
            <v>Western</v>
          </cell>
          <cell r="AQ21">
            <v>0</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A22">
            <v>18</v>
          </cell>
          <cell r="B22" t="str">
            <v>Butere</v>
          </cell>
          <cell r="C22" t="str">
            <v>Khwisero</v>
          </cell>
          <cell r="D22">
            <v>60</v>
          </cell>
          <cell r="E22">
            <v>999999</v>
          </cell>
          <cell r="F22">
            <v>76</v>
          </cell>
          <cell r="G22">
            <v>99999</v>
          </cell>
          <cell r="H22">
            <v>2</v>
          </cell>
          <cell r="I22" t="str">
            <v>Butere</v>
          </cell>
          <cell r="J22">
            <v>242415</v>
          </cell>
          <cell r="K22">
            <v>8441</v>
          </cell>
          <cell r="L22">
            <v>41672</v>
          </cell>
          <cell r="M22">
            <v>33231</v>
          </cell>
          <cell r="N22">
            <v>37927</v>
          </cell>
          <cell r="O22">
            <v>33688</v>
          </cell>
          <cell r="P22">
            <v>71615</v>
          </cell>
          <cell r="Q22">
            <v>26004</v>
          </cell>
          <cell r="R22">
            <v>14536</v>
          </cell>
          <cell r="S22">
            <v>69466</v>
          </cell>
          <cell r="T22">
            <v>6</v>
          </cell>
          <cell r="U22">
            <v>4</v>
          </cell>
          <cell r="V22">
            <v>1</v>
          </cell>
          <cell r="W22">
            <v>142</v>
          </cell>
          <cell r="X22">
            <v>11947</v>
          </cell>
          <cell r="Y22">
            <v>77177</v>
          </cell>
          <cell r="Z22">
            <v>89124</v>
          </cell>
          <cell r="AA22">
            <v>0</v>
          </cell>
          <cell r="AB22">
            <v>0</v>
          </cell>
          <cell r="AC22">
            <v>0</v>
          </cell>
          <cell r="AD22">
            <v>0</v>
          </cell>
          <cell r="AE22">
            <v>0</v>
          </cell>
          <cell r="AF22">
            <v>144</v>
          </cell>
          <cell r="AG22">
            <v>1</v>
          </cell>
          <cell r="AH22">
            <v>1</v>
          </cell>
          <cell r="AI22">
            <v>0</v>
          </cell>
          <cell r="AJ22" t="str">
            <v>N/A</v>
          </cell>
          <cell r="AK22" t="str">
            <v>N/A</v>
          </cell>
          <cell r="AL22" t="str">
            <v>N/A</v>
          </cell>
          <cell r="AM22">
            <v>12</v>
          </cell>
          <cell r="AN22">
            <v>3</v>
          </cell>
          <cell r="AO22">
            <v>418</v>
          </cell>
          <cell r="AP22" t="str">
            <v>Western</v>
          </cell>
          <cell r="AQ22">
            <v>0</v>
          </cell>
          <cell r="AR22" t="str">
            <v>Butere-Mumias</v>
          </cell>
          <cell r="AU22">
            <v>0</v>
          </cell>
          <cell r="AV22">
            <v>0</v>
          </cell>
          <cell r="AW22">
            <v>0</v>
          </cell>
          <cell r="AX22">
            <v>0</v>
          </cell>
          <cell r="AY22">
            <v>0</v>
          </cell>
          <cell r="AZ22">
            <v>0</v>
          </cell>
          <cell r="BA22">
            <v>0</v>
          </cell>
          <cell r="BB22">
            <v>573981</v>
          </cell>
          <cell r="BC22">
            <v>97576.77</v>
          </cell>
          <cell r="BD22">
            <v>149235.06</v>
          </cell>
        </row>
        <row r="23">
          <cell r="A23">
            <v>19</v>
          </cell>
          <cell r="B23" t="str">
            <v>Mumias</v>
          </cell>
          <cell r="C23" t="str">
            <v>Mumias</v>
          </cell>
          <cell r="D23">
            <v>102</v>
          </cell>
          <cell r="E23">
            <v>999999</v>
          </cell>
          <cell r="F23">
            <v>168</v>
          </cell>
          <cell r="G23">
            <v>99999</v>
          </cell>
          <cell r="H23">
            <v>3</v>
          </cell>
          <cell r="I23" t="str">
            <v>Mumias</v>
          </cell>
          <cell r="J23">
            <v>359381</v>
          </cell>
          <cell r="K23">
            <v>13893</v>
          </cell>
          <cell r="L23">
            <v>67189</v>
          </cell>
          <cell r="M23">
            <v>53296</v>
          </cell>
          <cell r="N23">
            <v>57208</v>
          </cell>
          <cell r="O23">
            <v>48411</v>
          </cell>
          <cell r="P23">
            <v>105619</v>
          </cell>
          <cell r="Q23">
            <v>39370</v>
          </cell>
          <cell r="R23">
            <v>25034</v>
          </cell>
          <cell r="S23">
            <v>98786</v>
          </cell>
          <cell r="T23">
            <v>7</v>
          </cell>
          <cell r="U23">
            <v>4</v>
          </cell>
          <cell r="V23">
            <v>1</v>
          </cell>
          <cell r="W23">
            <v>156</v>
          </cell>
          <cell r="X23">
            <v>22066</v>
          </cell>
          <cell r="Y23">
            <v>112429</v>
          </cell>
          <cell r="Z23">
            <v>134495</v>
          </cell>
          <cell r="AA23">
            <v>19199</v>
          </cell>
          <cell r="AB23">
            <v>98156</v>
          </cell>
          <cell r="AC23">
            <v>17101</v>
          </cell>
          <cell r="AD23">
            <v>134456</v>
          </cell>
          <cell r="AE23">
            <v>0</v>
          </cell>
          <cell r="AF23">
            <v>157</v>
          </cell>
          <cell r="AG23">
            <v>1</v>
          </cell>
          <cell r="AH23">
            <v>1</v>
          </cell>
          <cell r="AI23">
            <v>0</v>
          </cell>
          <cell r="AJ23" t="str">
            <v>N/A</v>
          </cell>
          <cell r="AK23" t="str">
            <v>N/A</v>
          </cell>
          <cell r="AL23" t="str">
            <v>N/A</v>
          </cell>
          <cell r="AM23">
            <v>13</v>
          </cell>
          <cell r="AN23">
            <v>3</v>
          </cell>
          <cell r="AO23">
            <v>426</v>
          </cell>
          <cell r="AP23" t="str">
            <v>Western</v>
          </cell>
          <cell r="AQ23">
            <v>0</v>
          </cell>
          <cell r="AR23" t="str">
            <v>Butere-Mumias</v>
          </cell>
          <cell r="AU23">
            <v>0</v>
          </cell>
          <cell r="AV23">
            <v>0</v>
          </cell>
          <cell r="AW23">
            <v>0</v>
          </cell>
          <cell r="AX23">
            <v>0</v>
          </cell>
          <cell r="AY23">
            <v>0</v>
          </cell>
          <cell r="AZ23">
            <v>0</v>
          </cell>
          <cell r="BA23">
            <v>0</v>
          </cell>
          <cell r="BB23">
            <v>573981</v>
          </cell>
          <cell r="BC23">
            <v>97576.77</v>
          </cell>
          <cell r="BD23">
            <v>149235.06</v>
          </cell>
        </row>
        <row r="24">
          <cell r="A24">
            <v>20</v>
          </cell>
          <cell r="B24" t="str">
            <v>Mumias</v>
          </cell>
          <cell r="C24" t="str">
            <v>Matungu</v>
          </cell>
          <cell r="D24">
            <v>55</v>
          </cell>
          <cell r="E24">
            <v>999999</v>
          </cell>
          <cell r="F24">
            <v>123</v>
          </cell>
          <cell r="G24">
            <v>99999</v>
          </cell>
          <cell r="H24">
            <v>1</v>
          </cell>
          <cell r="I24" t="str">
            <v>Mumias</v>
          </cell>
          <cell r="J24">
            <v>359381</v>
          </cell>
          <cell r="K24">
            <v>13893</v>
          </cell>
          <cell r="L24">
            <v>67189</v>
          </cell>
          <cell r="M24">
            <v>53296</v>
          </cell>
          <cell r="N24">
            <v>57208</v>
          </cell>
          <cell r="O24">
            <v>48411</v>
          </cell>
          <cell r="P24">
            <v>105619</v>
          </cell>
          <cell r="Q24">
            <v>39370</v>
          </cell>
          <cell r="R24">
            <v>25034</v>
          </cell>
          <cell r="S24">
            <v>98786</v>
          </cell>
          <cell r="T24">
            <v>7</v>
          </cell>
          <cell r="U24">
            <v>4</v>
          </cell>
          <cell r="V24">
            <v>1</v>
          </cell>
          <cell r="W24">
            <v>156</v>
          </cell>
          <cell r="X24">
            <v>22066</v>
          </cell>
          <cell r="Y24">
            <v>112429</v>
          </cell>
          <cell r="Z24">
            <v>134495</v>
          </cell>
          <cell r="AA24">
            <v>0</v>
          </cell>
          <cell r="AB24">
            <v>0</v>
          </cell>
          <cell r="AC24">
            <v>0</v>
          </cell>
          <cell r="AD24">
            <v>0</v>
          </cell>
          <cell r="AE24">
            <v>0</v>
          </cell>
          <cell r="AF24">
            <v>157</v>
          </cell>
          <cell r="AG24">
            <v>1</v>
          </cell>
          <cell r="AH24">
            <v>1</v>
          </cell>
          <cell r="AI24">
            <v>0</v>
          </cell>
          <cell r="AJ24" t="str">
            <v>N/A</v>
          </cell>
          <cell r="AK24" t="str">
            <v>N/A</v>
          </cell>
          <cell r="AL24" t="str">
            <v>N/A</v>
          </cell>
          <cell r="AM24">
            <v>13</v>
          </cell>
          <cell r="AN24">
            <v>3</v>
          </cell>
          <cell r="AO24">
            <v>426</v>
          </cell>
          <cell r="AP24" t="str">
            <v>Western</v>
          </cell>
          <cell r="AQ24">
            <v>0</v>
          </cell>
          <cell r="AR24" t="str">
            <v>Butere-Mumias</v>
          </cell>
          <cell r="AU24">
            <v>0</v>
          </cell>
          <cell r="AV24">
            <v>0</v>
          </cell>
          <cell r="AW24">
            <v>0</v>
          </cell>
          <cell r="AX24">
            <v>0</v>
          </cell>
          <cell r="AY24">
            <v>0</v>
          </cell>
          <cell r="AZ24">
            <v>0</v>
          </cell>
          <cell r="BA24">
            <v>0</v>
          </cell>
          <cell r="BB24">
            <v>573981</v>
          </cell>
          <cell r="BC24">
            <v>97576.77</v>
          </cell>
          <cell r="BD24">
            <v>149235.06</v>
          </cell>
        </row>
        <row r="25">
          <cell r="A25">
            <v>21</v>
          </cell>
          <cell r="B25" t="str">
            <v>Teso North</v>
          </cell>
          <cell r="C25" t="str">
            <v>Teso North</v>
          </cell>
          <cell r="D25">
            <v>75</v>
          </cell>
          <cell r="E25">
            <v>999999</v>
          </cell>
          <cell r="F25">
            <v>91</v>
          </cell>
          <cell r="G25">
            <v>99999</v>
          </cell>
          <cell r="H25">
            <v>2</v>
          </cell>
          <cell r="I25" t="str">
            <v>Teso North</v>
          </cell>
          <cell r="J25">
            <v>117947</v>
          </cell>
          <cell r="K25">
            <v>4292</v>
          </cell>
          <cell r="L25">
            <v>20753</v>
          </cell>
          <cell r="M25">
            <v>16461</v>
          </cell>
          <cell r="N25">
            <v>18485</v>
          </cell>
          <cell r="O25">
            <v>16425</v>
          </cell>
          <cell r="P25">
            <v>34910</v>
          </cell>
          <cell r="Q25">
            <v>13725</v>
          </cell>
          <cell r="R25">
            <v>8581</v>
          </cell>
          <cell r="S25">
            <v>35193</v>
          </cell>
          <cell r="T25">
            <v>3</v>
          </cell>
          <cell r="U25">
            <v>2</v>
          </cell>
          <cell r="V25">
            <v>1</v>
          </cell>
          <cell r="W25">
            <v>151</v>
          </cell>
          <cell r="X25">
            <v>18401</v>
          </cell>
          <cell r="Y25">
            <v>77135</v>
          </cell>
          <cell r="Z25">
            <v>95536</v>
          </cell>
          <cell r="AA25">
            <v>15421</v>
          </cell>
          <cell r="AB25">
            <v>66353</v>
          </cell>
          <cell r="AC25">
            <v>9359</v>
          </cell>
          <cell r="AD25">
            <v>91133</v>
          </cell>
          <cell r="AE25">
            <v>0</v>
          </cell>
          <cell r="AF25">
            <v>75</v>
          </cell>
          <cell r="AG25">
            <v>1</v>
          </cell>
          <cell r="AH25">
            <v>1</v>
          </cell>
          <cell r="AI25">
            <v>0</v>
          </cell>
          <cell r="AJ25" t="str">
            <v>N/A</v>
          </cell>
          <cell r="AK25" t="str">
            <v>N/A</v>
          </cell>
          <cell r="AL25" t="str">
            <v>N/A</v>
          </cell>
          <cell r="AM25">
            <v>6</v>
          </cell>
          <cell r="AN25">
            <v>3</v>
          </cell>
          <cell r="AO25">
            <v>0</v>
          </cell>
          <cell r="AP25" t="str">
            <v>Western</v>
          </cell>
          <cell r="AQ25">
            <v>0</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A26">
            <v>22</v>
          </cell>
          <cell r="B26" t="str">
            <v>Teso South</v>
          </cell>
          <cell r="C26" t="str">
            <v>Teso South</v>
          </cell>
          <cell r="D26">
            <v>72</v>
          </cell>
          <cell r="E26">
            <v>999999</v>
          </cell>
          <cell r="F26">
            <v>106</v>
          </cell>
          <cell r="G26">
            <v>99999</v>
          </cell>
          <cell r="H26">
            <v>2</v>
          </cell>
          <cell r="I26" t="str">
            <v>Teso South</v>
          </cell>
          <cell r="J26">
            <v>137294</v>
          </cell>
          <cell r="K26">
            <v>5178</v>
          </cell>
          <cell r="L26">
            <v>25024</v>
          </cell>
          <cell r="M26">
            <v>19846</v>
          </cell>
          <cell r="N26">
            <v>22332</v>
          </cell>
          <cell r="O26">
            <v>19823</v>
          </cell>
          <cell r="P26">
            <v>42155</v>
          </cell>
          <cell r="Q26">
            <v>15743</v>
          </cell>
          <cell r="R26">
            <v>10166</v>
          </cell>
          <cell r="S26">
            <v>40926</v>
          </cell>
          <cell r="T26">
            <v>2</v>
          </cell>
          <cell r="U26">
            <v>2</v>
          </cell>
          <cell r="V26">
            <v>1</v>
          </cell>
          <cell r="W26">
            <v>151</v>
          </cell>
          <cell r="X26">
            <v>18401</v>
          </cell>
          <cell r="Y26">
            <v>77135</v>
          </cell>
          <cell r="Z26">
            <v>95536</v>
          </cell>
          <cell r="AA26">
            <v>0</v>
          </cell>
          <cell r="AB26">
            <v>0</v>
          </cell>
          <cell r="AC26">
            <v>0</v>
          </cell>
          <cell r="AD26">
            <v>0</v>
          </cell>
          <cell r="AE26">
            <v>0</v>
          </cell>
          <cell r="AF26">
            <v>72</v>
          </cell>
          <cell r="AG26">
            <v>1</v>
          </cell>
          <cell r="AH26">
            <v>1</v>
          </cell>
          <cell r="AI26">
            <v>0</v>
          </cell>
          <cell r="AJ26" t="str">
            <v>N/A</v>
          </cell>
          <cell r="AK26" t="str">
            <v>N/A</v>
          </cell>
          <cell r="AL26" t="str">
            <v>N/A</v>
          </cell>
          <cell r="AM26">
            <v>6</v>
          </cell>
          <cell r="AN26">
            <v>3</v>
          </cell>
          <cell r="AO26">
            <v>0</v>
          </cell>
          <cell r="AP26" t="str">
            <v>Western</v>
          </cell>
          <cell r="AQ26">
            <v>0</v>
          </cell>
          <cell r="AR26" t="str">
            <v>Teso</v>
          </cell>
          <cell r="AU26">
            <v>0</v>
          </cell>
          <cell r="AV26">
            <v>0</v>
          </cell>
          <cell r="AW26">
            <v>0</v>
          </cell>
          <cell r="AX26">
            <v>0</v>
          </cell>
          <cell r="AY26">
            <v>0</v>
          </cell>
          <cell r="AZ26">
            <v>0</v>
          </cell>
          <cell r="BA26">
            <v>0</v>
          </cell>
          <cell r="BB26">
            <v>229237</v>
          </cell>
          <cell r="BC26">
            <v>38970.29</v>
          </cell>
          <cell r="BD26">
            <v>59601.62</v>
          </cell>
        </row>
        <row r="27">
          <cell r="A27">
            <v>23</v>
          </cell>
          <cell r="B27" t="str">
            <v>Mt. Elgon</v>
          </cell>
          <cell r="C27" t="str">
            <v>Mt. Elgon</v>
          </cell>
          <cell r="D27">
            <v>113</v>
          </cell>
          <cell r="E27">
            <v>999999</v>
          </cell>
          <cell r="F27">
            <v>95</v>
          </cell>
          <cell r="G27">
            <v>99999</v>
          </cell>
          <cell r="H27">
            <v>4</v>
          </cell>
          <cell r="I27" t="str">
            <v>Mt. Elgon</v>
          </cell>
          <cell r="J27">
            <v>172377</v>
          </cell>
          <cell r="K27">
            <v>6551</v>
          </cell>
          <cell r="L27">
            <v>32442</v>
          </cell>
          <cell r="M27">
            <v>25891</v>
          </cell>
          <cell r="N27">
            <v>29854</v>
          </cell>
          <cell r="O27">
            <v>23581</v>
          </cell>
          <cell r="P27">
            <v>53435</v>
          </cell>
          <cell r="Q27">
            <v>19550</v>
          </cell>
          <cell r="R27">
            <v>11119</v>
          </cell>
          <cell r="S27">
            <v>54741</v>
          </cell>
          <cell r="T27">
            <v>9</v>
          </cell>
          <cell r="U27">
            <v>4</v>
          </cell>
          <cell r="V27">
            <v>0</v>
          </cell>
          <cell r="W27" t="str">
            <v>N/A</v>
          </cell>
          <cell r="X27" t="str">
            <v>N/A</v>
          </cell>
          <cell r="Y27" t="str">
            <v>N/A</v>
          </cell>
          <cell r="Z27">
            <v>0</v>
          </cell>
          <cell r="AA27" t="str">
            <v>N/A</v>
          </cell>
          <cell r="AB27" t="str">
            <v>N/A</v>
          </cell>
          <cell r="AC27" t="str">
            <v>N/A</v>
          </cell>
          <cell r="AD27">
            <v>0</v>
          </cell>
          <cell r="AE27">
            <v>0</v>
          </cell>
          <cell r="AF27">
            <v>113</v>
          </cell>
          <cell r="AG27">
            <v>1</v>
          </cell>
          <cell r="AH27">
            <v>1</v>
          </cell>
          <cell r="AI27">
            <v>0</v>
          </cell>
          <cell r="AJ27" t="str">
            <v>N/A</v>
          </cell>
          <cell r="AK27" t="str">
            <v>N/A</v>
          </cell>
          <cell r="AL27" t="str">
            <v>N/A</v>
          </cell>
          <cell r="AM27">
            <v>10</v>
          </cell>
          <cell r="AN27">
            <v>3</v>
          </cell>
          <cell r="AO27">
            <v>0</v>
          </cell>
          <cell r="AP27" t="str">
            <v>Western</v>
          </cell>
          <cell r="AQ27">
            <v>0</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A28">
            <v>24</v>
          </cell>
          <cell r="B28" t="str">
            <v>Lugari</v>
          </cell>
          <cell r="C28" t="str">
            <v>Lugari</v>
          </cell>
          <cell r="D28">
            <v>138</v>
          </cell>
          <cell r="E28">
            <v>999999</v>
          </cell>
          <cell r="F28">
            <v>386</v>
          </cell>
          <cell r="G28">
            <v>99999</v>
          </cell>
          <cell r="H28">
            <v>3</v>
          </cell>
          <cell r="I28" t="str">
            <v>Lugari</v>
          </cell>
          <cell r="J28">
            <v>292151</v>
          </cell>
          <cell r="K28">
            <v>10548</v>
          </cell>
          <cell r="L28">
            <v>50045</v>
          </cell>
          <cell r="M28">
            <v>39497</v>
          </cell>
          <cell r="N28">
            <v>47777</v>
          </cell>
          <cell r="O28">
            <v>41200</v>
          </cell>
          <cell r="P28">
            <v>88977</v>
          </cell>
          <cell r="Q28">
            <v>32766</v>
          </cell>
          <cell r="R28">
            <v>18125</v>
          </cell>
          <cell r="S28">
            <v>87198</v>
          </cell>
          <cell r="T28">
            <v>3</v>
          </cell>
          <cell r="U28">
            <v>3</v>
          </cell>
          <cell r="V28">
            <v>1</v>
          </cell>
          <cell r="W28">
            <v>243</v>
          </cell>
          <cell r="X28">
            <v>30501</v>
          </cell>
          <cell r="Y28">
            <v>110481</v>
          </cell>
          <cell r="Z28">
            <v>140982</v>
          </cell>
          <cell r="AA28">
            <v>24807</v>
          </cell>
          <cell r="AB28">
            <v>92993</v>
          </cell>
          <cell r="AC28">
            <v>14995</v>
          </cell>
          <cell r="AD28">
            <v>132795</v>
          </cell>
          <cell r="AE28">
            <v>0</v>
          </cell>
          <cell r="AF28">
            <v>184</v>
          </cell>
          <cell r="AG28">
            <v>1</v>
          </cell>
          <cell r="AH28">
            <v>1</v>
          </cell>
          <cell r="AI28">
            <v>0</v>
          </cell>
          <cell r="AJ28" t="str">
            <v>N/A</v>
          </cell>
          <cell r="AK28" t="str">
            <v>N/A</v>
          </cell>
          <cell r="AL28" t="str">
            <v>N/A</v>
          </cell>
          <cell r="AM28">
            <v>15</v>
          </cell>
          <cell r="AN28">
            <v>3</v>
          </cell>
          <cell r="AO28">
            <v>381</v>
          </cell>
          <cell r="AP28" t="str">
            <v>Western</v>
          </cell>
          <cell r="AQ28">
            <v>0</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A29">
            <v>25</v>
          </cell>
          <cell r="B29" t="str">
            <v>Lugari</v>
          </cell>
          <cell r="C29" t="str">
            <v>Likuyani</v>
          </cell>
          <cell r="D29" t="str">
            <v>N/A</v>
          </cell>
          <cell r="E29">
            <v>999999</v>
          </cell>
          <cell r="F29" t="str">
            <v>N/A</v>
          </cell>
          <cell r="G29" t="str">
            <v>N/A</v>
          </cell>
          <cell r="H29">
            <v>3</v>
          </cell>
          <cell r="I29" t="str">
            <v>Lugari</v>
          </cell>
          <cell r="J29">
            <v>292151</v>
          </cell>
          <cell r="K29">
            <v>10548</v>
          </cell>
          <cell r="L29">
            <v>50045</v>
          </cell>
          <cell r="M29">
            <v>39497</v>
          </cell>
          <cell r="N29">
            <v>47777</v>
          </cell>
          <cell r="O29">
            <v>41200</v>
          </cell>
          <cell r="P29">
            <v>88977</v>
          </cell>
          <cell r="Q29">
            <v>32766</v>
          </cell>
          <cell r="R29">
            <v>18125</v>
          </cell>
          <cell r="S29">
            <v>87198</v>
          </cell>
          <cell r="T29">
            <v>3</v>
          </cell>
          <cell r="U29">
            <v>3</v>
          </cell>
          <cell r="V29">
            <v>1</v>
          </cell>
          <cell r="W29">
            <v>243</v>
          </cell>
          <cell r="X29">
            <v>30501</v>
          </cell>
          <cell r="Y29">
            <v>110481</v>
          </cell>
          <cell r="Z29">
            <v>140982</v>
          </cell>
          <cell r="AA29">
            <v>0</v>
          </cell>
          <cell r="AB29">
            <v>0</v>
          </cell>
          <cell r="AC29">
            <v>0</v>
          </cell>
          <cell r="AD29">
            <v>0</v>
          </cell>
          <cell r="AE29">
            <v>0</v>
          </cell>
          <cell r="AF29">
            <v>184</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V29">
            <v>0</v>
          </cell>
          <cell r="AW29">
            <v>0</v>
          </cell>
          <cell r="AX29">
            <v>0</v>
          </cell>
          <cell r="AY29">
            <v>0</v>
          </cell>
          <cell r="AZ29">
            <v>0</v>
          </cell>
          <cell r="BA29">
            <v>0</v>
          </cell>
          <cell r="BB29">
            <v>308121</v>
          </cell>
          <cell r="BC29">
            <v>52380.570000000007</v>
          </cell>
          <cell r="BD29">
            <v>80111.460000000006</v>
          </cell>
        </row>
        <row r="30">
          <cell r="A30">
            <v>26</v>
          </cell>
          <cell r="B30" t="str">
            <v>Lugari</v>
          </cell>
          <cell r="C30" t="str">
            <v>Matete</v>
          </cell>
          <cell r="D30">
            <v>46</v>
          </cell>
          <cell r="E30">
            <v>999999</v>
          </cell>
          <cell r="F30">
            <v>75</v>
          </cell>
          <cell r="G30">
            <v>99999</v>
          </cell>
          <cell r="H30">
            <v>2</v>
          </cell>
          <cell r="I30" t="str">
            <v>Lugari</v>
          </cell>
          <cell r="J30">
            <v>292151</v>
          </cell>
          <cell r="K30">
            <v>10548</v>
          </cell>
          <cell r="L30">
            <v>50045</v>
          </cell>
          <cell r="M30">
            <v>39497</v>
          </cell>
          <cell r="N30">
            <v>47777</v>
          </cell>
          <cell r="O30">
            <v>41200</v>
          </cell>
          <cell r="P30">
            <v>88977</v>
          </cell>
          <cell r="Q30">
            <v>32766</v>
          </cell>
          <cell r="R30">
            <v>18125</v>
          </cell>
          <cell r="S30">
            <v>87198</v>
          </cell>
          <cell r="T30">
            <v>3</v>
          </cell>
          <cell r="U30">
            <v>3</v>
          </cell>
          <cell r="V30">
            <v>1</v>
          </cell>
          <cell r="W30">
            <v>243</v>
          </cell>
          <cell r="X30">
            <v>30501</v>
          </cell>
          <cell r="Y30">
            <v>110481</v>
          </cell>
          <cell r="Z30">
            <v>140982</v>
          </cell>
          <cell r="AA30">
            <v>0</v>
          </cell>
          <cell r="AB30">
            <v>0</v>
          </cell>
          <cell r="AC30">
            <v>0</v>
          </cell>
          <cell r="AD30">
            <v>0</v>
          </cell>
          <cell r="AE30">
            <v>0</v>
          </cell>
          <cell r="AF30">
            <v>184</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V30">
            <v>0</v>
          </cell>
          <cell r="AW30">
            <v>0</v>
          </cell>
          <cell r="AX30">
            <v>0</v>
          </cell>
          <cell r="AY30">
            <v>0</v>
          </cell>
          <cell r="AZ30">
            <v>0</v>
          </cell>
          <cell r="BA30">
            <v>0</v>
          </cell>
          <cell r="BB30">
            <v>308121</v>
          </cell>
          <cell r="BC30">
            <v>52380.570000000007</v>
          </cell>
          <cell r="BD30">
            <v>80111.460000000006</v>
          </cell>
        </row>
        <row r="31">
          <cell r="A31">
            <v>27</v>
          </cell>
          <cell r="B31" t="str">
            <v>Hamisi</v>
          </cell>
          <cell r="C31" t="str">
            <v>Hamisi</v>
          </cell>
          <cell r="D31">
            <v>114</v>
          </cell>
          <cell r="E31">
            <v>999999</v>
          </cell>
          <cell r="F31">
            <v>226</v>
          </cell>
          <cell r="G31">
            <v>99999</v>
          </cell>
          <cell r="H31">
            <v>2</v>
          </cell>
          <cell r="I31" t="str">
            <v>Hamisi</v>
          </cell>
          <cell r="J31">
            <v>148259</v>
          </cell>
          <cell r="K31">
            <v>4793</v>
          </cell>
          <cell r="L31">
            <v>23465</v>
          </cell>
          <cell r="M31">
            <v>18672</v>
          </cell>
          <cell r="N31">
            <v>22719</v>
          </cell>
          <cell r="O31">
            <v>20657</v>
          </cell>
          <cell r="P31">
            <v>43376</v>
          </cell>
          <cell r="Q31">
            <v>17244</v>
          </cell>
          <cell r="R31">
            <v>8973</v>
          </cell>
          <cell r="S31">
            <v>43450</v>
          </cell>
          <cell r="T31">
            <v>6</v>
          </cell>
          <cell r="U31">
            <v>2</v>
          </cell>
          <cell r="V31">
            <v>1</v>
          </cell>
          <cell r="W31">
            <v>47</v>
          </cell>
          <cell r="X31">
            <v>3690</v>
          </cell>
          <cell r="Y31">
            <v>21984</v>
          </cell>
          <cell r="Z31">
            <v>25674</v>
          </cell>
          <cell r="AA31">
            <v>3035</v>
          </cell>
          <cell r="AB31">
            <v>19143</v>
          </cell>
          <cell r="AC31">
            <v>2943</v>
          </cell>
          <cell r="AD31">
            <v>25121</v>
          </cell>
          <cell r="AE31">
            <v>0</v>
          </cell>
          <cell r="AF31">
            <v>114</v>
          </cell>
          <cell r="AG31">
            <v>1</v>
          </cell>
          <cell r="AH31">
            <v>1</v>
          </cell>
          <cell r="AI31">
            <v>0</v>
          </cell>
          <cell r="AJ31" t="str">
            <v>N/A</v>
          </cell>
          <cell r="AK31" t="str">
            <v>N/A</v>
          </cell>
          <cell r="AL31" t="str">
            <v>N/A</v>
          </cell>
          <cell r="AM31">
            <v>10</v>
          </cell>
          <cell r="AN31">
            <v>3</v>
          </cell>
          <cell r="AO31">
            <v>0</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A32">
            <v>28</v>
          </cell>
          <cell r="B32" t="str">
            <v>Emuhaya</v>
          </cell>
          <cell r="C32" t="str">
            <v>Emuhaya</v>
          </cell>
          <cell r="D32">
            <v>103</v>
          </cell>
          <cell r="E32">
            <v>999999</v>
          </cell>
          <cell r="F32">
            <v>174</v>
          </cell>
          <cell r="G32">
            <v>99999</v>
          </cell>
          <cell r="H32">
            <v>2</v>
          </cell>
          <cell r="I32" t="str">
            <v>Emuhaya</v>
          </cell>
          <cell r="J32">
            <v>185069</v>
          </cell>
          <cell r="K32">
            <v>6091</v>
          </cell>
          <cell r="L32">
            <v>29699</v>
          </cell>
          <cell r="M32">
            <v>23608</v>
          </cell>
          <cell r="N32">
            <v>27364</v>
          </cell>
          <cell r="O32">
            <v>25846</v>
          </cell>
          <cell r="P32">
            <v>53210</v>
          </cell>
          <cell r="Q32">
            <v>19957</v>
          </cell>
          <cell r="R32">
            <v>10321</v>
          </cell>
          <cell r="S32">
            <v>52363</v>
          </cell>
          <cell r="T32">
            <v>4</v>
          </cell>
          <cell r="U32">
            <v>2</v>
          </cell>
          <cell r="V32">
            <v>0</v>
          </cell>
          <cell r="W32" t="str">
            <v>N/A</v>
          </cell>
          <cell r="X32" t="str">
            <v>N/A</v>
          </cell>
          <cell r="Y32" t="str">
            <v>N/A</v>
          </cell>
          <cell r="Z32">
            <v>0</v>
          </cell>
          <cell r="AA32" t="str">
            <v>N/A</v>
          </cell>
          <cell r="AB32" t="str">
            <v>N/A</v>
          </cell>
          <cell r="AC32" t="str">
            <v>N/A</v>
          </cell>
          <cell r="AD32">
            <v>0</v>
          </cell>
          <cell r="AE32">
            <v>0</v>
          </cell>
          <cell r="AF32">
            <v>103</v>
          </cell>
          <cell r="AG32">
            <v>1</v>
          </cell>
          <cell r="AH32">
            <v>1</v>
          </cell>
          <cell r="AI32">
            <v>0</v>
          </cell>
          <cell r="AJ32" t="str">
            <v>N/A</v>
          </cell>
          <cell r="AK32" t="str">
            <v>N/A</v>
          </cell>
          <cell r="AL32" t="str">
            <v>N/A</v>
          </cell>
          <cell r="AM32">
            <v>9</v>
          </cell>
          <cell r="AN32">
            <v>3</v>
          </cell>
          <cell r="AO32">
            <v>0</v>
          </cell>
          <cell r="AP32" t="str">
            <v>Western</v>
          </cell>
          <cell r="AR32" t="str">
            <v>Vihiga</v>
          </cell>
          <cell r="AU32">
            <v>0</v>
          </cell>
          <cell r="AV32">
            <v>0</v>
          </cell>
          <cell r="AW32">
            <v>0</v>
          </cell>
          <cell r="AX32">
            <v>0</v>
          </cell>
          <cell r="AY32">
            <v>0</v>
          </cell>
          <cell r="AZ32">
            <v>0</v>
          </cell>
          <cell r="BA32">
            <v>0</v>
          </cell>
          <cell r="BB32">
            <v>662085</v>
          </cell>
          <cell r="BC32">
            <v>112554.45000000001</v>
          </cell>
          <cell r="BD32">
            <v>172142.1</v>
          </cell>
        </row>
        <row r="33">
          <cell r="A33">
            <v>29</v>
          </cell>
          <cell r="B33" t="str">
            <v>Vihiga</v>
          </cell>
          <cell r="C33" t="str">
            <v>Vihiga</v>
          </cell>
          <cell r="D33">
            <v>85</v>
          </cell>
          <cell r="E33">
            <v>999999</v>
          </cell>
          <cell r="F33">
            <v>167</v>
          </cell>
          <cell r="G33">
            <v>99999</v>
          </cell>
          <cell r="H33">
            <v>2</v>
          </cell>
          <cell r="I33" t="str">
            <v>Vihiga</v>
          </cell>
          <cell r="J33">
            <v>221294</v>
          </cell>
          <cell r="K33">
            <v>6542</v>
          </cell>
          <cell r="L33">
            <v>33175</v>
          </cell>
          <cell r="M33">
            <v>26633</v>
          </cell>
          <cell r="N33">
            <v>33403</v>
          </cell>
          <cell r="O33">
            <v>30640</v>
          </cell>
          <cell r="P33">
            <v>64043</v>
          </cell>
          <cell r="Q33">
            <v>25733</v>
          </cell>
          <cell r="R33">
            <v>12527</v>
          </cell>
          <cell r="S33">
            <v>65377</v>
          </cell>
          <cell r="T33">
            <v>8</v>
          </cell>
          <cell r="U33">
            <v>4</v>
          </cell>
          <cell r="V33">
            <v>1</v>
          </cell>
          <cell r="W33">
            <v>170</v>
          </cell>
          <cell r="X33">
            <v>11345</v>
          </cell>
          <cell r="Y33">
            <v>67373</v>
          </cell>
          <cell r="Z33">
            <v>78718</v>
          </cell>
          <cell r="AA33">
            <v>9861</v>
          </cell>
          <cell r="AB33">
            <v>58820</v>
          </cell>
          <cell r="AC33">
            <v>6389</v>
          </cell>
          <cell r="AD33">
            <v>75070</v>
          </cell>
          <cell r="AE33">
            <v>0</v>
          </cell>
          <cell r="AF33">
            <v>199</v>
          </cell>
          <cell r="AG33">
            <v>1</v>
          </cell>
          <cell r="AH33">
            <v>1</v>
          </cell>
          <cell r="AI33">
            <v>0</v>
          </cell>
          <cell r="AJ33" t="str">
            <v>N/A</v>
          </cell>
          <cell r="AK33" t="str">
            <v>N/A</v>
          </cell>
          <cell r="AL33" t="str">
            <v>N/A</v>
          </cell>
          <cell r="AM33">
            <v>16</v>
          </cell>
          <cell r="AN33">
            <v>3</v>
          </cell>
          <cell r="AO33">
            <v>0</v>
          </cell>
          <cell r="AP33" t="str">
            <v>Western</v>
          </cell>
          <cell r="AR33" t="str">
            <v>Vihiga</v>
          </cell>
          <cell r="AU33">
            <v>0</v>
          </cell>
          <cell r="AV33">
            <v>0</v>
          </cell>
          <cell r="AW33">
            <v>0</v>
          </cell>
          <cell r="AX33">
            <v>0</v>
          </cell>
          <cell r="AY33">
            <v>0</v>
          </cell>
          <cell r="AZ33">
            <v>0</v>
          </cell>
          <cell r="BA33">
            <v>0</v>
          </cell>
          <cell r="BB33">
            <v>662085</v>
          </cell>
          <cell r="BC33">
            <v>112554.45000000001</v>
          </cell>
          <cell r="BD33">
            <v>172142.1</v>
          </cell>
        </row>
        <row r="34">
          <cell r="A34">
            <v>30</v>
          </cell>
          <cell r="B34" t="str">
            <v>Vihiga</v>
          </cell>
          <cell r="C34" t="str">
            <v>Sabatia</v>
          </cell>
          <cell r="D34">
            <v>114</v>
          </cell>
          <cell r="E34">
            <v>999999</v>
          </cell>
          <cell r="F34">
            <v>216</v>
          </cell>
          <cell r="G34">
            <v>99999</v>
          </cell>
          <cell r="H34">
            <v>2</v>
          </cell>
          <cell r="I34" t="str">
            <v>Vihiga</v>
          </cell>
          <cell r="J34">
            <v>221294</v>
          </cell>
          <cell r="K34">
            <v>6542</v>
          </cell>
          <cell r="L34">
            <v>33175</v>
          </cell>
          <cell r="M34">
            <v>26633</v>
          </cell>
          <cell r="N34">
            <v>33403</v>
          </cell>
          <cell r="O34">
            <v>30640</v>
          </cell>
          <cell r="P34">
            <v>64043</v>
          </cell>
          <cell r="Q34">
            <v>25733</v>
          </cell>
          <cell r="R34">
            <v>12527</v>
          </cell>
          <cell r="S34">
            <v>65377</v>
          </cell>
          <cell r="T34">
            <v>8</v>
          </cell>
          <cell r="U34">
            <v>4</v>
          </cell>
          <cell r="V34">
            <v>1</v>
          </cell>
          <cell r="W34">
            <v>170</v>
          </cell>
          <cell r="X34">
            <v>11345</v>
          </cell>
          <cell r="Y34">
            <v>67373</v>
          </cell>
          <cell r="Z34">
            <v>78718</v>
          </cell>
          <cell r="AA34">
            <v>0</v>
          </cell>
          <cell r="AB34">
            <v>0</v>
          </cell>
          <cell r="AC34">
            <v>0</v>
          </cell>
          <cell r="AD34">
            <v>0</v>
          </cell>
          <cell r="AE34">
            <v>0</v>
          </cell>
          <cell r="AF34">
            <v>199</v>
          </cell>
          <cell r="AG34">
            <v>1</v>
          </cell>
          <cell r="AH34">
            <v>1</v>
          </cell>
          <cell r="AI34">
            <v>0</v>
          </cell>
          <cell r="AJ34" t="str">
            <v>N/A</v>
          </cell>
          <cell r="AK34" t="str">
            <v>N/A</v>
          </cell>
          <cell r="AL34" t="str">
            <v>N/A</v>
          </cell>
          <cell r="AM34">
            <v>16</v>
          </cell>
          <cell r="AN34">
            <v>3</v>
          </cell>
          <cell r="AO34">
            <v>0</v>
          </cell>
          <cell r="AP34" t="str">
            <v>Western</v>
          </cell>
          <cell r="AR34" t="str">
            <v>Vihiga</v>
          </cell>
          <cell r="AU34">
            <v>0</v>
          </cell>
          <cell r="AV34">
            <v>0</v>
          </cell>
          <cell r="AW34">
            <v>0</v>
          </cell>
          <cell r="AX34">
            <v>0</v>
          </cell>
          <cell r="AY34">
            <v>0</v>
          </cell>
          <cell r="AZ34">
            <v>0</v>
          </cell>
          <cell r="BA34">
            <v>0</v>
          </cell>
          <cell r="BB34">
            <v>662085</v>
          </cell>
          <cell r="BC34">
            <v>112554.45000000001</v>
          </cell>
          <cell r="BD34">
            <v>172142.1</v>
          </cell>
        </row>
        <row r="35">
          <cell r="A35">
            <v>31</v>
          </cell>
          <cell r="B35" t="str">
            <v>Buret</v>
          </cell>
          <cell r="C35" t="str">
            <v>Buret</v>
          </cell>
          <cell r="D35">
            <v>138</v>
          </cell>
          <cell r="E35">
            <v>999999</v>
          </cell>
          <cell r="F35">
            <v>176</v>
          </cell>
          <cell r="G35">
            <v>99999</v>
          </cell>
          <cell r="H35">
            <v>3</v>
          </cell>
          <cell r="I35" t="str">
            <v>Buret</v>
          </cell>
          <cell r="J35">
            <v>281381</v>
          </cell>
          <cell r="K35">
            <v>8936</v>
          </cell>
          <cell r="L35">
            <v>44728</v>
          </cell>
          <cell r="M35">
            <v>35792</v>
          </cell>
          <cell r="N35">
            <v>44590</v>
          </cell>
          <cell r="O35">
            <v>36696</v>
          </cell>
          <cell r="P35">
            <v>81286</v>
          </cell>
          <cell r="Q35">
            <v>30810</v>
          </cell>
          <cell r="R35">
            <v>17764</v>
          </cell>
          <cell r="S35">
            <v>89747</v>
          </cell>
          <cell r="T35">
            <v>11</v>
          </cell>
          <cell r="U35">
            <v>6</v>
          </cell>
          <cell r="V35">
            <v>0</v>
          </cell>
          <cell r="W35" t="str">
            <v>N/A</v>
          </cell>
          <cell r="X35" t="str">
            <v>N/A</v>
          </cell>
          <cell r="Y35" t="str">
            <v>N/A</v>
          </cell>
          <cell r="Z35">
            <v>0</v>
          </cell>
          <cell r="AA35" t="str">
            <v>N/A</v>
          </cell>
          <cell r="AB35" t="str">
            <v>N/A</v>
          </cell>
          <cell r="AC35" t="str">
            <v>N/A</v>
          </cell>
          <cell r="AD35">
            <v>0</v>
          </cell>
          <cell r="AE35">
            <v>0</v>
          </cell>
          <cell r="AF35">
            <v>268</v>
          </cell>
          <cell r="AG35">
            <v>1</v>
          </cell>
          <cell r="AH35">
            <v>1</v>
          </cell>
          <cell r="AI35">
            <v>0</v>
          </cell>
          <cell r="AJ35" t="str">
            <v>N/A</v>
          </cell>
          <cell r="AK35" t="str">
            <v>N/A</v>
          </cell>
          <cell r="AL35" t="str">
            <v>N/A</v>
          </cell>
          <cell r="AM35">
            <v>22</v>
          </cell>
          <cell r="AN35">
            <v>3</v>
          </cell>
          <cell r="AO35">
            <v>0</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A36">
            <v>32</v>
          </cell>
          <cell r="B36" t="str">
            <v>Buret</v>
          </cell>
          <cell r="C36" t="str">
            <v>Konoin</v>
          </cell>
          <cell r="D36">
            <v>130</v>
          </cell>
          <cell r="E36">
            <v>999999</v>
          </cell>
          <cell r="F36">
            <v>219</v>
          </cell>
          <cell r="G36">
            <v>99999</v>
          </cell>
          <cell r="H36">
            <v>3</v>
          </cell>
          <cell r="I36" t="str">
            <v>Buret</v>
          </cell>
          <cell r="J36">
            <v>281381</v>
          </cell>
          <cell r="K36">
            <v>8936</v>
          </cell>
          <cell r="L36">
            <v>44728</v>
          </cell>
          <cell r="M36">
            <v>35792</v>
          </cell>
          <cell r="N36">
            <v>44590</v>
          </cell>
          <cell r="O36">
            <v>36696</v>
          </cell>
          <cell r="P36">
            <v>81286</v>
          </cell>
          <cell r="Q36">
            <v>30810</v>
          </cell>
          <cell r="R36">
            <v>17764</v>
          </cell>
          <cell r="S36">
            <v>89747</v>
          </cell>
          <cell r="T36">
            <v>11</v>
          </cell>
          <cell r="U36">
            <v>6</v>
          </cell>
          <cell r="V36">
            <v>0</v>
          </cell>
          <cell r="W36" t="str">
            <v>N/A</v>
          </cell>
          <cell r="X36" t="str">
            <v>N/A</v>
          </cell>
          <cell r="Y36" t="str">
            <v>N/A</v>
          </cell>
          <cell r="Z36">
            <v>0</v>
          </cell>
          <cell r="AA36" t="str">
            <v>N/A</v>
          </cell>
          <cell r="AB36" t="str">
            <v>N/A</v>
          </cell>
          <cell r="AC36" t="str">
            <v>N/A</v>
          </cell>
          <cell r="AD36">
            <v>0</v>
          </cell>
          <cell r="AE36">
            <v>0</v>
          </cell>
          <cell r="AF36">
            <v>268</v>
          </cell>
          <cell r="AG36">
            <v>1</v>
          </cell>
          <cell r="AH36">
            <v>1</v>
          </cell>
          <cell r="AI36">
            <v>0</v>
          </cell>
          <cell r="AJ36" t="str">
            <v>N/A</v>
          </cell>
          <cell r="AK36" t="str">
            <v>N/A</v>
          </cell>
          <cell r="AL36" t="str">
            <v>N/A</v>
          </cell>
          <cell r="AM36">
            <v>22</v>
          </cell>
          <cell r="AN36">
            <v>3</v>
          </cell>
          <cell r="AO36">
            <v>0</v>
          </cell>
          <cell r="AP36" t="str">
            <v>Rift Valley</v>
          </cell>
          <cell r="AR36" t="str">
            <v>Buret</v>
          </cell>
          <cell r="AU36">
            <v>0</v>
          </cell>
          <cell r="AV36">
            <v>0</v>
          </cell>
          <cell r="AW36">
            <v>0</v>
          </cell>
          <cell r="AX36">
            <v>0</v>
          </cell>
          <cell r="AY36">
            <v>0</v>
          </cell>
          <cell r="AZ36">
            <v>0</v>
          </cell>
          <cell r="BA36">
            <v>0</v>
          </cell>
          <cell r="BB36">
            <v>389634</v>
          </cell>
          <cell r="BC36">
            <v>66237.78</v>
          </cell>
          <cell r="BD36">
            <v>101304.84</v>
          </cell>
        </row>
        <row r="37">
          <cell r="A37">
            <v>33</v>
          </cell>
          <cell r="B37" t="str">
            <v>Bomet</v>
          </cell>
          <cell r="C37" t="str">
            <v>Bomet</v>
          </cell>
          <cell r="D37">
            <v>242</v>
          </cell>
          <cell r="E37">
            <v>999999</v>
          </cell>
          <cell r="F37">
            <v>307</v>
          </cell>
          <cell r="G37">
            <v>99999</v>
          </cell>
          <cell r="H37">
            <v>2</v>
          </cell>
          <cell r="I37" t="str">
            <v>Bomet</v>
          </cell>
          <cell r="J37">
            <v>298597</v>
          </cell>
          <cell r="K37">
            <v>11153</v>
          </cell>
          <cell r="L37">
            <v>51655</v>
          </cell>
          <cell r="M37">
            <v>40502</v>
          </cell>
          <cell r="N37">
            <v>48840</v>
          </cell>
          <cell r="O37">
            <v>43042</v>
          </cell>
          <cell r="P37">
            <v>91882</v>
          </cell>
          <cell r="Q37">
            <v>34742</v>
          </cell>
          <cell r="R37">
            <v>23712</v>
          </cell>
          <cell r="S37">
            <v>126627</v>
          </cell>
          <cell r="T37">
            <v>17</v>
          </cell>
          <cell r="U37">
            <v>4</v>
          </cell>
          <cell r="V37">
            <v>0</v>
          </cell>
          <cell r="W37" t="str">
            <v>N/A</v>
          </cell>
          <cell r="X37" t="str">
            <v>N/A</v>
          </cell>
          <cell r="Y37" t="str">
            <v>N/A</v>
          </cell>
          <cell r="Z37">
            <v>0</v>
          </cell>
          <cell r="AA37" t="str">
            <v>N/A</v>
          </cell>
          <cell r="AB37" t="str">
            <v>N/A</v>
          </cell>
          <cell r="AC37" t="str">
            <v>N/A</v>
          </cell>
          <cell r="AD37">
            <v>0</v>
          </cell>
          <cell r="AE37">
            <v>0</v>
          </cell>
          <cell r="AF37">
            <v>368</v>
          </cell>
          <cell r="AG37">
            <v>1</v>
          </cell>
          <cell r="AH37">
            <v>1</v>
          </cell>
          <cell r="AI37">
            <v>0</v>
          </cell>
          <cell r="AJ37" t="str">
            <v>N/A</v>
          </cell>
          <cell r="AK37" t="str">
            <v>N/A</v>
          </cell>
          <cell r="AL37" t="str">
            <v>N/A</v>
          </cell>
          <cell r="AM37">
            <v>30</v>
          </cell>
          <cell r="AN37">
            <v>3</v>
          </cell>
          <cell r="AO37">
            <v>0</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A38">
            <v>34</v>
          </cell>
          <cell r="B38" t="str">
            <v>Bomet</v>
          </cell>
          <cell r="C38" t="str">
            <v>Chepalungu</v>
          </cell>
          <cell r="D38">
            <v>126</v>
          </cell>
          <cell r="E38">
            <v>999999</v>
          </cell>
          <cell r="F38">
            <v>164</v>
          </cell>
          <cell r="G38">
            <v>99999</v>
          </cell>
          <cell r="H38">
            <v>2</v>
          </cell>
          <cell r="I38" t="str">
            <v>Bomet</v>
          </cell>
          <cell r="J38">
            <v>0</v>
          </cell>
          <cell r="K38">
            <v>0</v>
          </cell>
          <cell r="L38">
            <v>0</v>
          </cell>
          <cell r="M38">
            <v>0</v>
          </cell>
          <cell r="N38">
            <v>0</v>
          </cell>
          <cell r="O38">
            <v>0</v>
          </cell>
          <cell r="P38">
            <v>0</v>
          </cell>
          <cell r="Q38">
            <v>0</v>
          </cell>
          <cell r="R38">
            <v>0</v>
          </cell>
          <cell r="S38">
            <v>0</v>
          </cell>
          <cell r="T38">
            <v>17</v>
          </cell>
          <cell r="U38">
            <v>4</v>
          </cell>
          <cell r="V38">
            <v>0</v>
          </cell>
          <cell r="W38" t="str">
            <v>N/A</v>
          </cell>
          <cell r="X38" t="str">
            <v>N/A</v>
          </cell>
          <cell r="Y38" t="str">
            <v>N/A</v>
          </cell>
          <cell r="Z38">
            <v>0</v>
          </cell>
          <cell r="AA38" t="str">
            <v>N/A</v>
          </cell>
          <cell r="AB38" t="str">
            <v>N/A</v>
          </cell>
          <cell r="AC38" t="str">
            <v>N/A</v>
          </cell>
          <cell r="AD38">
            <v>0</v>
          </cell>
          <cell r="AE38">
            <v>0</v>
          </cell>
          <cell r="AF38">
            <v>368</v>
          </cell>
          <cell r="AG38">
            <v>1</v>
          </cell>
          <cell r="AH38">
            <v>1</v>
          </cell>
          <cell r="AI38">
            <v>0</v>
          </cell>
          <cell r="AJ38" t="str">
            <v>N/A</v>
          </cell>
          <cell r="AK38" t="str">
            <v>N/A</v>
          </cell>
          <cell r="AL38" t="str">
            <v>N/A</v>
          </cell>
          <cell r="AM38">
            <v>30</v>
          </cell>
          <cell r="AN38">
            <v>3</v>
          </cell>
          <cell r="AO38">
            <v>0</v>
          </cell>
          <cell r="AP38" t="str">
            <v>Rift Valley</v>
          </cell>
          <cell r="AR38" t="str">
            <v>Bomet</v>
          </cell>
          <cell r="AU38">
            <v>0</v>
          </cell>
          <cell r="AV38">
            <v>0</v>
          </cell>
          <cell r="AW38">
            <v>0</v>
          </cell>
          <cell r="AX38">
            <v>0</v>
          </cell>
          <cell r="AY38">
            <v>0</v>
          </cell>
          <cell r="AZ38">
            <v>0</v>
          </cell>
          <cell r="BA38">
            <v>0</v>
          </cell>
          <cell r="BB38">
            <v>473937</v>
          </cell>
          <cell r="BC38">
            <v>80569.290000000008</v>
          </cell>
          <cell r="BD38">
            <v>123223.62000000001</v>
          </cell>
        </row>
        <row r="39">
          <cell r="A39">
            <v>35</v>
          </cell>
          <cell r="B39" t="str">
            <v>Sotik</v>
          </cell>
          <cell r="C39" t="str">
            <v>Sotik</v>
          </cell>
          <cell r="D39">
            <v>207</v>
          </cell>
          <cell r="E39">
            <v>999999</v>
          </cell>
          <cell r="F39">
            <v>219</v>
          </cell>
          <cell r="G39">
            <v>99999</v>
          </cell>
          <cell r="H39">
            <v>5</v>
          </cell>
          <cell r="I39" t="str">
            <v>Sotik</v>
          </cell>
          <cell r="J39">
            <v>179602</v>
          </cell>
          <cell r="K39">
            <v>6363</v>
          </cell>
          <cell r="L39">
            <v>30451</v>
          </cell>
          <cell r="M39">
            <v>24088</v>
          </cell>
          <cell r="N39">
            <v>29029</v>
          </cell>
          <cell r="O39">
            <v>24661</v>
          </cell>
          <cell r="P39">
            <v>53690</v>
          </cell>
          <cell r="Q39">
            <v>21218</v>
          </cell>
          <cell r="R39">
            <v>11965</v>
          </cell>
          <cell r="S39">
            <v>58822</v>
          </cell>
          <cell r="T39">
            <v>8</v>
          </cell>
          <cell r="U39">
            <v>5</v>
          </cell>
          <cell r="V39">
            <v>0</v>
          </cell>
          <cell r="W39" t="str">
            <v>N/A</v>
          </cell>
          <cell r="X39" t="str">
            <v>N/A</v>
          </cell>
          <cell r="Y39" t="str">
            <v>N/A</v>
          </cell>
          <cell r="Z39">
            <v>0</v>
          </cell>
          <cell r="AA39" t="str">
            <v>N/A</v>
          </cell>
          <cell r="AB39" t="str">
            <v>N/A</v>
          </cell>
          <cell r="AC39" t="str">
            <v>N/A</v>
          </cell>
          <cell r="AD39">
            <v>0</v>
          </cell>
          <cell r="AE39">
            <v>0</v>
          </cell>
          <cell r="AF39">
            <v>207</v>
          </cell>
          <cell r="AG39">
            <v>1</v>
          </cell>
          <cell r="AH39">
            <v>1</v>
          </cell>
          <cell r="AI39">
            <v>0</v>
          </cell>
          <cell r="AJ39" t="str">
            <v>N/A</v>
          </cell>
          <cell r="AK39" t="str">
            <v>N/A</v>
          </cell>
          <cell r="AL39" t="str">
            <v>N/A</v>
          </cell>
          <cell r="AM39">
            <v>17</v>
          </cell>
          <cell r="AN39">
            <v>3</v>
          </cell>
          <cell r="AO39">
            <v>0</v>
          </cell>
          <cell r="AP39" t="str">
            <v>Rift Valley</v>
          </cell>
          <cell r="AR39" t="str">
            <v>Bomet</v>
          </cell>
          <cell r="AU39">
            <v>0</v>
          </cell>
          <cell r="AV39">
            <v>0</v>
          </cell>
          <cell r="AW39">
            <v>0</v>
          </cell>
          <cell r="AX39">
            <v>0</v>
          </cell>
          <cell r="AY39">
            <v>0</v>
          </cell>
          <cell r="AZ39">
            <v>0</v>
          </cell>
          <cell r="BA39">
            <v>0</v>
          </cell>
          <cell r="BB39">
            <v>473937</v>
          </cell>
          <cell r="BC39">
            <v>80569.290000000008</v>
          </cell>
          <cell r="BD39">
            <v>123223.62000000001</v>
          </cell>
        </row>
        <row r="40">
          <cell r="A40">
            <v>36</v>
          </cell>
          <cell r="B40" t="str">
            <v>Nandi South</v>
          </cell>
          <cell r="C40" t="str">
            <v>Nandi South</v>
          </cell>
          <cell r="D40">
            <v>142</v>
          </cell>
          <cell r="E40">
            <v>999999</v>
          </cell>
          <cell r="F40">
            <v>200</v>
          </cell>
          <cell r="G40">
            <v>99999</v>
          </cell>
          <cell r="H40">
            <v>3</v>
          </cell>
          <cell r="I40" t="str">
            <v>Nandi South</v>
          </cell>
          <cell r="J40">
            <v>157967</v>
          </cell>
          <cell r="K40">
            <v>5185</v>
          </cell>
          <cell r="L40">
            <v>25896</v>
          </cell>
          <cell r="M40">
            <v>20711</v>
          </cell>
          <cell r="N40">
            <v>24767</v>
          </cell>
          <cell r="O40">
            <v>21427</v>
          </cell>
          <cell r="P40">
            <v>46194</v>
          </cell>
          <cell r="Q40">
            <v>17635</v>
          </cell>
          <cell r="R40">
            <v>10485</v>
          </cell>
          <cell r="S40">
            <v>46605</v>
          </cell>
          <cell r="T40">
            <v>8</v>
          </cell>
          <cell r="U40">
            <v>3</v>
          </cell>
          <cell r="V40">
            <v>0</v>
          </cell>
          <cell r="W40" t="str">
            <v>N/A</v>
          </cell>
          <cell r="X40" t="str">
            <v>N/A</v>
          </cell>
          <cell r="Y40" t="str">
            <v>N/A</v>
          </cell>
          <cell r="Z40">
            <v>0</v>
          </cell>
          <cell r="AA40" t="str">
            <v>N/A</v>
          </cell>
          <cell r="AB40" t="str">
            <v>N/A</v>
          </cell>
          <cell r="AC40" t="str">
            <v>N/A</v>
          </cell>
          <cell r="AD40">
            <v>0</v>
          </cell>
          <cell r="AE40">
            <v>0</v>
          </cell>
          <cell r="AF40">
            <v>142</v>
          </cell>
          <cell r="AG40">
            <v>1</v>
          </cell>
          <cell r="AH40">
            <v>1</v>
          </cell>
          <cell r="AI40">
            <v>0</v>
          </cell>
          <cell r="AJ40" t="str">
            <v>N/A</v>
          </cell>
          <cell r="AK40" t="str">
            <v>N/A</v>
          </cell>
          <cell r="AL40" t="str">
            <v>N/A</v>
          </cell>
          <cell r="AM40">
            <v>12</v>
          </cell>
          <cell r="AN40">
            <v>3</v>
          </cell>
          <cell r="AO40">
            <v>0</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A41">
            <v>37</v>
          </cell>
          <cell r="B41" t="str">
            <v>Tinderet</v>
          </cell>
          <cell r="C41" t="str">
            <v>Tinderet</v>
          </cell>
          <cell r="D41">
            <v>78</v>
          </cell>
          <cell r="E41">
            <v>999999</v>
          </cell>
          <cell r="F41">
            <v>101</v>
          </cell>
          <cell r="G41">
            <v>99999</v>
          </cell>
          <cell r="H41">
            <v>4</v>
          </cell>
          <cell r="I41" t="str">
            <v>Tinderet</v>
          </cell>
          <cell r="J41">
            <v>77055</v>
          </cell>
          <cell r="K41">
            <v>2891</v>
          </cell>
          <cell r="L41">
            <v>13821</v>
          </cell>
          <cell r="M41">
            <v>10930</v>
          </cell>
          <cell r="N41">
            <v>12592</v>
          </cell>
          <cell r="O41">
            <v>10813</v>
          </cell>
          <cell r="P41">
            <v>23405</v>
          </cell>
          <cell r="Q41">
            <v>8595</v>
          </cell>
          <cell r="R41">
            <v>6382</v>
          </cell>
          <cell r="S41">
            <v>23317</v>
          </cell>
          <cell r="T41">
            <v>8</v>
          </cell>
          <cell r="U41">
            <v>4</v>
          </cell>
          <cell r="V41">
            <v>0</v>
          </cell>
          <cell r="W41" t="str">
            <v>N/A</v>
          </cell>
          <cell r="X41" t="str">
            <v>N/A</v>
          </cell>
          <cell r="Y41" t="str">
            <v>N/A</v>
          </cell>
          <cell r="Z41">
            <v>0</v>
          </cell>
          <cell r="AA41" t="str">
            <v>N/A</v>
          </cell>
          <cell r="AB41" t="str">
            <v>N/A</v>
          </cell>
          <cell r="AC41" t="str">
            <v>N/A</v>
          </cell>
          <cell r="AD41">
            <v>0</v>
          </cell>
          <cell r="AE41">
            <v>0</v>
          </cell>
          <cell r="AF41">
            <v>78</v>
          </cell>
          <cell r="AG41">
            <v>1</v>
          </cell>
          <cell r="AH41">
            <v>1</v>
          </cell>
          <cell r="AI41">
            <v>0</v>
          </cell>
          <cell r="AJ41" t="str">
            <v>N/A</v>
          </cell>
          <cell r="AK41" t="str">
            <v>N/A</v>
          </cell>
          <cell r="AL41" t="str">
            <v>N/A</v>
          </cell>
          <cell r="AM41">
            <v>7</v>
          </cell>
          <cell r="AN41">
            <v>3</v>
          </cell>
          <cell r="AO41">
            <v>0</v>
          </cell>
          <cell r="AP41" t="str">
            <v>Rift Valley</v>
          </cell>
          <cell r="AR41" t="str">
            <v>Nandi South</v>
          </cell>
          <cell r="AU41">
            <v>0</v>
          </cell>
          <cell r="AV41">
            <v>0</v>
          </cell>
          <cell r="AW41">
            <v>0</v>
          </cell>
          <cell r="AX41">
            <v>0</v>
          </cell>
          <cell r="AY41">
            <v>0</v>
          </cell>
          <cell r="AZ41">
            <v>0</v>
          </cell>
          <cell r="BA41">
            <v>0</v>
          </cell>
          <cell r="BB41">
            <v>486170</v>
          </cell>
          <cell r="BC41">
            <v>82648.900000000009</v>
          </cell>
          <cell r="BD41">
            <v>126404.2</v>
          </cell>
        </row>
        <row r="42">
          <cell r="A42">
            <v>38</v>
          </cell>
          <cell r="B42" t="str">
            <v>Nandi East</v>
          </cell>
          <cell r="C42" t="str">
            <v>Nandi East</v>
          </cell>
          <cell r="D42">
            <v>119</v>
          </cell>
          <cell r="E42">
            <v>999999</v>
          </cell>
          <cell r="F42">
            <v>189</v>
          </cell>
          <cell r="G42">
            <v>99999</v>
          </cell>
          <cell r="H42">
            <v>2</v>
          </cell>
          <cell r="I42" t="str">
            <v>Nandi East</v>
          </cell>
          <cell r="J42">
            <v>112638</v>
          </cell>
          <cell r="K42">
            <v>3791</v>
          </cell>
          <cell r="L42">
            <v>19000</v>
          </cell>
          <cell r="M42">
            <v>15209</v>
          </cell>
          <cell r="N42">
            <v>17125</v>
          </cell>
          <cell r="O42">
            <v>14112</v>
          </cell>
          <cell r="P42">
            <v>31237</v>
          </cell>
          <cell r="Q42">
            <v>11013</v>
          </cell>
          <cell r="R42">
            <v>10617</v>
          </cell>
          <cell r="S42">
            <v>32013</v>
          </cell>
          <cell r="T42">
            <v>5</v>
          </cell>
          <cell r="U42">
            <v>2</v>
          </cell>
          <cell r="V42">
            <v>0</v>
          </cell>
          <cell r="W42" t="str">
            <v>N/A</v>
          </cell>
          <cell r="X42" t="str">
            <v>N/A</v>
          </cell>
          <cell r="Y42" t="str">
            <v>N/A</v>
          </cell>
          <cell r="Z42">
            <v>0</v>
          </cell>
          <cell r="AA42" t="str">
            <v>N/A</v>
          </cell>
          <cell r="AB42" t="str">
            <v>N/A</v>
          </cell>
          <cell r="AC42" t="str">
            <v>N/A</v>
          </cell>
          <cell r="AD42">
            <v>0</v>
          </cell>
          <cell r="AE42">
            <v>0</v>
          </cell>
          <cell r="AF42">
            <v>119</v>
          </cell>
          <cell r="AG42">
            <v>1</v>
          </cell>
          <cell r="AH42">
            <v>1</v>
          </cell>
          <cell r="AI42">
            <v>0</v>
          </cell>
          <cell r="AJ42" t="str">
            <v>N/A</v>
          </cell>
          <cell r="AK42" t="str">
            <v>N/A</v>
          </cell>
          <cell r="AL42" t="str">
            <v>N/A</v>
          </cell>
          <cell r="AM42">
            <v>10</v>
          </cell>
          <cell r="AN42">
            <v>3</v>
          </cell>
          <cell r="AO42">
            <v>0</v>
          </cell>
          <cell r="AP42" t="str">
            <v>Rift Valley</v>
          </cell>
          <cell r="AR42" t="str">
            <v>Nandi South</v>
          </cell>
          <cell r="AU42">
            <v>0</v>
          </cell>
          <cell r="AV42">
            <v>0</v>
          </cell>
          <cell r="AW42">
            <v>0</v>
          </cell>
          <cell r="AX42">
            <v>0</v>
          </cell>
          <cell r="AY42">
            <v>0</v>
          </cell>
          <cell r="AZ42">
            <v>0</v>
          </cell>
          <cell r="BA42">
            <v>0</v>
          </cell>
          <cell r="BB42">
            <v>486170</v>
          </cell>
          <cell r="BC42">
            <v>82648.900000000009</v>
          </cell>
          <cell r="BD42">
            <v>126404.2</v>
          </cell>
        </row>
        <row r="43">
          <cell r="A43">
            <v>39</v>
          </cell>
          <cell r="B43" t="str">
            <v>Kericho</v>
          </cell>
          <cell r="C43" t="str">
            <v>Kericho</v>
          </cell>
          <cell r="D43">
            <v>162</v>
          </cell>
          <cell r="E43">
            <v>999999</v>
          </cell>
          <cell r="F43">
            <v>186</v>
          </cell>
          <cell r="G43">
            <v>99999</v>
          </cell>
          <cell r="H43">
            <v>2</v>
          </cell>
          <cell r="I43" t="str">
            <v>Kericho</v>
          </cell>
          <cell r="J43">
            <v>248938</v>
          </cell>
          <cell r="K43">
            <v>7902</v>
          </cell>
          <cell r="L43">
            <v>39760</v>
          </cell>
          <cell r="M43">
            <v>31858</v>
          </cell>
          <cell r="N43">
            <v>37496</v>
          </cell>
          <cell r="O43">
            <v>31648</v>
          </cell>
          <cell r="P43">
            <v>69144</v>
          </cell>
          <cell r="Q43">
            <v>27076</v>
          </cell>
          <cell r="R43">
            <v>23076</v>
          </cell>
          <cell r="S43">
            <v>105877</v>
          </cell>
          <cell r="T43">
            <v>14</v>
          </cell>
          <cell r="U43">
            <v>5</v>
          </cell>
          <cell r="V43">
            <v>0</v>
          </cell>
          <cell r="W43" t="str">
            <v>N/A</v>
          </cell>
          <cell r="X43" t="str">
            <v>N/A</v>
          </cell>
          <cell r="Y43" t="str">
            <v>N/A</v>
          </cell>
          <cell r="Z43">
            <v>0</v>
          </cell>
          <cell r="AA43" t="str">
            <v>N/A</v>
          </cell>
          <cell r="AB43" t="str">
            <v>N/A</v>
          </cell>
          <cell r="AC43" t="str">
            <v>N/A</v>
          </cell>
          <cell r="AD43">
            <v>0</v>
          </cell>
          <cell r="AE43">
            <v>0</v>
          </cell>
          <cell r="AF43">
            <v>301</v>
          </cell>
          <cell r="AG43">
            <v>1</v>
          </cell>
          <cell r="AH43">
            <v>1</v>
          </cell>
          <cell r="AI43">
            <v>0</v>
          </cell>
          <cell r="AJ43" t="str">
            <v>N/A</v>
          </cell>
          <cell r="AK43" t="str">
            <v>N/A</v>
          </cell>
          <cell r="AL43" t="str">
            <v>N/A</v>
          </cell>
          <cell r="AM43">
            <v>25</v>
          </cell>
          <cell r="AN43">
            <v>2</v>
          </cell>
          <cell r="AO43">
            <v>0</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A44">
            <v>40</v>
          </cell>
          <cell r="B44" t="str">
            <v>Kericho</v>
          </cell>
          <cell r="C44" t="str">
            <v>Belgut</v>
          </cell>
          <cell r="D44">
            <v>139</v>
          </cell>
          <cell r="E44">
            <v>999999</v>
          </cell>
          <cell r="F44">
            <v>210</v>
          </cell>
          <cell r="G44">
            <v>99999</v>
          </cell>
          <cell r="H44">
            <v>3</v>
          </cell>
          <cell r="I44" t="str">
            <v>Kericho</v>
          </cell>
          <cell r="J44">
            <v>248938</v>
          </cell>
          <cell r="K44">
            <v>7902</v>
          </cell>
          <cell r="L44">
            <v>39760</v>
          </cell>
          <cell r="M44">
            <v>31858</v>
          </cell>
          <cell r="N44">
            <v>37496</v>
          </cell>
          <cell r="O44">
            <v>31648</v>
          </cell>
          <cell r="P44">
            <v>69144</v>
          </cell>
          <cell r="Q44">
            <v>27076</v>
          </cell>
          <cell r="R44">
            <v>23076</v>
          </cell>
          <cell r="S44">
            <v>105877</v>
          </cell>
          <cell r="T44">
            <v>14</v>
          </cell>
          <cell r="U44">
            <v>5</v>
          </cell>
          <cell r="V44">
            <v>0</v>
          </cell>
          <cell r="W44" t="str">
            <v>N/A</v>
          </cell>
          <cell r="X44" t="str">
            <v>N/A</v>
          </cell>
          <cell r="Y44" t="str">
            <v>N/A</v>
          </cell>
          <cell r="Z44">
            <v>0</v>
          </cell>
          <cell r="AA44" t="str">
            <v>N/A</v>
          </cell>
          <cell r="AB44" t="str">
            <v>N/A</v>
          </cell>
          <cell r="AC44" t="str">
            <v>N/A</v>
          </cell>
          <cell r="AD44">
            <v>0</v>
          </cell>
          <cell r="AE44">
            <v>0</v>
          </cell>
          <cell r="AF44">
            <v>301</v>
          </cell>
          <cell r="AG44">
            <v>1</v>
          </cell>
          <cell r="AH44">
            <v>1</v>
          </cell>
          <cell r="AI44">
            <v>0</v>
          </cell>
          <cell r="AJ44" t="str">
            <v>N/A</v>
          </cell>
          <cell r="AK44" t="str">
            <v>N/A</v>
          </cell>
          <cell r="AL44" t="str">
            <v>N/A</v>
          </cell>
          <cell r="AM44">
            <v>25</v>
          </cell>
          <cell r="AN44">
            <v>2</v>
          </cell>
          <cell r="AO44">
            <v>0</v>
          </cell>
          <cell r="AP44" t="str">
            <v>Rift Valley</v>
          </cell>
          <cell r="AR44" t="str">
            <v>Kericho</v>
          </cell>
          <cell r="AU44">
            <v>0</v>
          </cell>
          <cell r="AV44">
            <v>0</v>
          </cell>
          <cell r="AW44">
            <v>0</v>
          </cell>
          <cell r="AX44">
            <v>0</v>
          </cell>
          <cell r="AY44">
            <v>0</v>
          </cell>
          <cell r="AZ44">
            <v>0</v>
          </cell>
          <cell r="BA44">
            <v>0</v>
          </cell>
          <cell r="BB44">
            <v>559245</v>
          </cell>
          <cell r="BC44">
            <v>95071.650000000009</v>
          </cell>
          <cell r="BD44">
            <v>145403.70000000001</v>
          </cell>
        </row>
        <row r="45">
          <cell r="A45">
            <v>41</v>
          </cell>
          <cell r="B45" t="str">
            <v>Kipkelion</v>
          </cell>
          <cell r="C45" t="str">
            <v>Kipkelion</v>
          </cell>
          <cell r="D45">
            <v>151</v>
          </cell>
          <cell r="E45">
            <v>999999</v>
          </cell>
          <cell r="F45">
            <v>208</v>
          </cell>
          <cell r="G45">
            <v>99999</v>
          </cell>
          <cell r="H45">
            <v>3</v>
          </cell>
          <cell r="I45" t="str">
            <v>Kipkelion</v>
          </cell>
          <cell r="J45">
            <v>113434</v>
          </cell>
          <cell r="K45">
            <v>4034</v>
          </cell>
          <cell r="L45">
            <v>19335</v>
          </cell>
          <cell r="M45">
            <v>15301</v>
          </cell>
          <cell r="N45">
            <v>18081</v>
          </cell>
          <cell r="O45">
            <v>15479</v>
          </cell>
          <cell r="P45">
            <v>33560</v>
          </cell>
          <cell r="Q45">
            <v>12423</v>
          </cell>
          <cell r="R45">
            <v>14186</v>
          </cell>
          <cell r="S45">
            <v>62921</v>
          </cell>
          <cell r="T45">
            <v>11</v>
          </cell>
          <cell r="U45">
            <v>3</v>
          </cell>
          <cell r="V45">
            <v>0</v>
          </cell>
          <cell r="W45" t="str">
            <v>N/A</v>
          </cell>
          <cell r="X45" t="str">
            <v>N/A</v>
          </cell>
          <cell r="Y45" t="str">
            <v>N/A</v>
          </cell>
          <cell r="Z45">
            <v>0</v>
          </cell>
          <cell r="AA45" t="str">
            <v>N/A</v>
          </cell>
          <cell r="AB45" t="str">
            <v>N/A</v>
          </cell>
          <cell r="AC45" t="str">
            <v>N/A</v>
          </cell>
          <cell r="AD45">
            <v>0</v>
          </cell>
          <cell r="AE45">
            <v>0</v>
          </cell>
          <cell r="AF45">
            <v>151</v>
          </cell>
          <cell r="AG45">
            <v>1</v>
          </cell>
          <cell r="AH45">
            <v>1</v>
          </cell>
          <cell r="AI45">
            <v>0</v>
          </cell>
          <cell r="AJ45" t="str">
            <v>N/A</v>
          </cell>
          <cell r="AK45" t="str">
            <v>N/A</v>
          </cell>
          <cell r="AL45" t="str">
            <v>N/A</v>
          </cell>
          <cell r="AM45">
            <v>13</v>
          </cell>
          <cell r="AN45">
            <v>2</v>
          </cell>
          <cell r="AO45">
            <v>0</v>
          </cell>
          <cell r="AP45" t="str">
            <v>Rift Valley</v>
          </cell>
          <cell r="AR45" t="str">
            <v>Kericho</v>
          </cell>
          <cell r="AU45">
            <v>0</v>
          </cell>
          <cell r="AV45">
            <v>0</v>
          </cell>
          <cell r="AW45">
            <v>0</v>
          </cell>
          <cell r="AX45">
            <v>0</v>
          </cell>
          <cell r="AY45">
            <v>0</v>
          </cell>
          <cell r="AZ45">
            <v>0</v>
          </cell>
          <cell r="BA45">
            <v>0</v>
          </cell>
          <cell r="BB45">
            <v>559245</v>
          </cell>
          <cell r="BC45">
            <v>95071.650000000009</v>
          </cell>
          <cell r="BD45">
            <v>145403.70000000001</v>
          </cell>
        </row>
        <row r="46">
          <cell r="A46">
            <v>42</v>
          </cell>
          <cell r="B46" t="str">
            <v>Malindi</v>
          </cell>
          <cell r="C46" t="str">
            <v>Malindi</v>
          </cell>
          <cell r="D46">
            <v>110</v>
          </cell>
          <cell r="E46">
            <v>999999</v>
          </cell>
          <cell r="F46">
            <v>257</v>
          </cell>
          <cell r="G46">
            <v>99999</v>
          </cell>
          <cell r="H46">
            <v>1</v>
          </cell>
          <cell r="I46" t="str">
            <v>Malindi</v>
          </cell>
          <cell r="J46">
            <v>400514</v>
          </cell>
          <cell r="K46">
            <v>14648</v>
          </cell>
          <cell r="L46">
            <v>69018</v>
          </cell>
          <cell r="M46">
            <v>54370</v>
          </cell>
          <cell r="N46">
            <v>62677</v>
          </cell>
          <cell r="O46">
            <v>52234</v>
          </cell>
          <cell r="P46">
            <v>114911</v>
          </cell>
          <cell r="Q46">
            <v>43259</v>
          </cell>
          <cell r="R46">
            <v>36711</v>
          </cell>
          <cell r="S46">
            <v>102120</v>
          </cell>
          <cell r="T46">
            <v>6</v>
          </cell>
          <cell r="U46">
            <v>3</v>
          </cell>
          <cell r="V46">
            <v>1</v>
          </cell>
          <cell r="W46">
            <v>172</v>
          </cell>
          <cell r="X46">
            <v>20821</v>
          </cell>
          <cell r="Y46">
            <v>103453</v>
          </cell>
          <cell r="Z46">
            <v>124274</v>
          </cell>
          <cell r="AA46">
            <v>15969</v>
          </cell>
          <cell r="AB46">
            <v>85027</v>
          </cell>
          <cell r="AC46">
            <v>4664</v>
          </cell>
          <cell r="AD46">
            <v>105660</v>
          </cell>
          <cell r="AE46">
            <v>0</v>
          </cell>
          <cell r="AF46">
            <v>191</v>
          </cell>
          <cell r="AG46">
            <v>1</v>
          </cell>
          <cell r="AH46">
            <v>1</v>
          </cell>
          <cell r="AI46">
            <v>1</v>
          </cell>
          <cell r="AJ46">
            <v>13</v>
          </cell>
          <cell r="AK46">
            <v>39</v>
          </cell>
          <cell r="AL46">
            <v>8529</v>
          </cell>
          <cell r="AM46">
            <v>16</v>
          </cell>
          <cell r="AN46">
            <v>1</v>
          </cell>
          <cell r="AO46">
            <v>0</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A47">
            <v>43</v>
          </cell>
          <cell r="B47" t="str">
            <v>Malindi</v>
          </cell>
          <cell r="C47" t="str">
            <v>Magarini</v>
          </cell>
          <cell r="D47">
            <v>81</v>
          </cell>
          <cell r="E47">
            <v>999999</v>
          </cell>
          <cell r="F47">
            <v>165</v>
          </cell>
          <cell r="G47">
            <v>99999</v>
          </cell>
          <cell r="H47">
            <v>2</v>
          </cell>
          <cell r="I47" t="str">
            <v>Malindi</v>
          </cell>
          <cell r="J47">
            <v>400514</v>
          </cell>
          <cell r="K47">
            <v>14648</v>
          </cell>
          <cell r="L47">
            <v>69018</v>
          </cell>
          <cell r="M47">
            <v>54370</v>
          </cell>
          <cell r="N47">
            <v>62677</v>
          </cell>
          <cell r="O47">
            <v>52234</v>
          </cell>
          <cell r="P47">
            <v>114911</v>
          </cell>
          <cell r="Q47">
            <v>43259</v>
          </cell>
          <cell r="R47">
            <v>36711</v>
          </cell>
          <cell r="S47">
            <v>102120</v>
          </cell>
          <cell r="T47">
            <v>6</v>
          </cell>
          <cell r="U47">
            <v>3</v>
          </cell>
          <cell r="V47">
            <v>1</v>
          </cell>
          <cell r="W47">
            <v>172</v>
          </cell>
          <cell r="X47">
            <v>20821</v>
          </cell>
          <cell r="Y47">
            <v>103453</v>
          </cell>
          <cell r="Z47">
            <v>124274</v>
          </cell>
          <cell r="AA47">
            <v>0</v>
          </cell>
          <cell r="AB47">
            <v>0</v>
          </cell>
          <cell r="AC47">
            <v>0</v>
          </cell>
          <cell r="AD47">
            <v>0</v>
          </cell>
          <cell r="AE47">
            <v>0</v>
          </cell>
          <cell r="AF47">
            <v>191</v>
          </cell>
          <cell r="AG47">
            <v>1</v>
          </cell>
          <cell r="AH47">
            <v>1</v>
          </cell>
          <cell r="AI47">
            <v>1</v>
          </cell>
          <cell r="AJ47">
            <v>13</v>
          </cell>
          <cell r="AK47">
            <v>39</v>
          </cell>
          <cell r="AL47">
            <v>8529</v>
          </cell>
          <cell r="AM47">
            <v>16</v>
          </cell>
          <cell r="AN47">
            <v>1</v>
          </cell>
          <cell r="AO47">
            <v>0</v>
          </cell>
          <cell r="AP47" t="str">
            <v>Coast</v>
          </cell>
          <cell r="AR47" t="str">
            <v>Malindi</v>
          </cell>
          <cell r="AU47">
            <v>0</v>
          </cell>
          <cell r="AV47">
            <v>0</v>
          </cell>
          <cell r="AW47">
            <v>0</v>
          </cell>
          <cell r="AX47">
            <v>0</v>
          </cell>
          <cell r="AY47">
            <v>0</v>
          </cell>
          <cell r="AZ47">
            <v>0</v>
          </cell>
          <cell r="BA47">
            <v>0</v>
          </cell>
          <cell r="BB47">
            <v>378317</v>
          </cell>
          <cell r="BC47">
            <v>64313.890000000007</v>
          </cell>
          <cell r="BD47">
            <v>98362.42</v>
          </cell>
        </row>
        <row r="48">
          <cell r="A48">
            <v>44</v>
          </cell>
          <cell r="B48" t="str">
            <v xml:space="preserve">Lamu </v>
          </cell>
          <cell r="C48" t="str">
            <v>Lamu East</v>
          </cell>
          <cell r="D48">
            <v>12</v>
          </cell>
          <cell r="E48">
            <v>999999</v>
          </cell>
          <cell r="F48">
            <v>15</v>
          </cell>
          <cell r="G48">
            <v>99999</v>
          </cell>
          <cell r="H48">
            <v>3</v>
          </cell>
          <cell r="I48" t="str">
            <v xml:space="preserve">Lamu </v>
          </cell>
          <cell r="J48">
            <v>101539</v>
          </cell>
          <cell r="K48">
            <v>3175</v>
          </cell>
          <cell r="L48">
            <v>15719</v>
          </cell>
          <cell r="M48">
            <v>12544</v>
          </cell>
          <cell r="N48">
            <v>14559</v>
          </cell>
          <cell r="O48">
            <v>12052</v>
          </cell>
          <cell r="P48">
            <v>26611</v>
          </cell>
          <cell r="Q48">
            <v>10817</v>
          </cell>
          <cell r="R48">
            <v>7552</v>
          </cell>
          <cell r="S48">
            <v>23187</v>
          </cell>
          <cell r="T48">
            <v>7</v>
          </cell>
          <cell r="U48">
            <v>6</v>
          </cell>
          <cell r="V48">
            <v>0</v>
          </cell>
          <cell r="W48" t="str">
            <v>N/A</v>
          </cell>
          <cell r="X48" t="str">
            <v>N/A</v>
          </cell>
          <cell r="Y48" t="str">
            <v>N/A</v>
          </cell>
          <cell r="Z48">
            <v>0</v>
          </cell>
          <cell r="AA48" t="str">
            <v>N/A</v>
          </cell>
          <cell r="AB48" t="str">
            <v>N/A</v>
          </cell>
          <cell r="AC48" t="str">
            <v>N/A</v>
          </cell>
          <cell r="AD48">
            <v>0</v>
          </cell>
          <cell r="AE48">
            <v>0</v>
          </cell>
          <cell r="AF48">
            <v>79</v>
          </cell>
          <cell r="AG48">
            <v>1</v>
          </cell>
          <cell r="AH48">
            <v>1</v>
          </cell>
          <cell r="AI48">
            <v>0</v>
          </cell>
          <cell r="AJ48" t="str">
            <v>N/A</v>
          </cell>
          <cell r="AK48" t="str">
            <v>N/A</v>
          </cell>
          <cell r="AL48" t="str">
            <v>N/A</v>
          </cell>
          <cell r="AM48">
            <v>7</v>
          </cell>
          <cell r="AN48">
            <v>1</v>
          </cell>
          <cell r="AO48">
            <v>0</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A49">
            <v>45</v>
          </cell>
          <cell r="B49" t="str">
            <v xml:space="preserve">Lamu </v>
          </cell>
          <cell r="C49" t="str">
            <v>Lamu West</v>
          </cell>
          <cell r="D49">
            <v>67</v>
          </cell>
          <cell r="E49">
            <v>999999</v>
          </cell>
          <cell r="F49">
            <v>99</v>
          </cell>
          <cell r="G49">
            <v>99999</v>
          </cell>
          <cell r="H49">
            <v>3</v>
          </cell>
          <cell r="I49" t="str">
            <v xml:space="preserve">Lamu </v>
          </cell>
          <cell r="J49">
            <v>101539</v>
          </cell>
          <cell r="K49">
            <v>3175</v>
          </cell>
          <cell r="L49">
            <v>15719</v>
          </cell>
          <cell r="M49">
            <v>12544</v>
          </cell>
          <cell r="N49">
            <v>14559</v>
          </cell>
          <cell r="O49">
            <v>12052</v>
          </cell>
          <cell r="P49">
            <v>26611</v>
          </cell>
          <cell r="Q49">
            <v>10817</v>
          </cell>
          <cell r="R49">
            <v>7552</v>
          </cell>
          <cell r="S49">
            <v>23187</v>
          </cell>
          <cell r="T49">
            <v>7</v>
          </cell>
          <cell r="U49">
            <v>6</v>
          </cell>
          <cell r="V49">
            <v>0</v>
          </cell>
          <cell r="W49" t="str">
            <v>N/A</v>
          </cell>
          <cell r="X49" t="str">
            <v>N/A</v>
          </cell>
          <cell r="Y49" t="str">
            <v>N/A</v>
          </cell>
          <cell r="Z49">
            <v>0</v>
          </cell>
          <cell r="AA49" t="str">
            <v>N/A</v>
          </cell>
          <cell r="AB49" t="str">
            <v>N/A</v>
          </cell>
          <cell r="AC49" t="str">
            <v>N/A</v>
          </cell>
          <cell r="AD49">
            <v>0</v>
          </cell>
          <cell r="AE49">
            <v>0</v>
          </cell>
          <cell r="AF49">
            <v>79</v>
          </cell>
          <cell r="AG49">
            <v>1</v>
          </cell>
          <cell r="AH49">
            <v>1</v>
          </cell>
          <cell r="AI49">
            <v>0</v>
          </cell>
          <cell r="AJ49" t="str">
            <v>N/A</v>
          </cell>
          <cell r="AK49" t="str">
            <v>N/A</v>
          </cell>
          <cell r="AL49" t="str">
            <v>N/A</v>
          </cell>
          <cell r="AM49">
            <v>7</v>
          </cell>
          <cell r="AN49">
            <v>1</v>
          </cell>
          <cell r="AO49">
            <v>0</v>
          </cell>
          <cell r="AP49" t="str">
            <v>Coast</v>
          </cell>
          <cell r="AR49" t="str">
            <v xml:space="preserve">Lamu </v>
          </cell>
          <cell r="AU49">
            <v>0</v>
          </cell>
          <cell r="AV49">
            <v>0</v>
          </cell>
          <cell r="AW49">
            <v>0</v>
          </cell>
          <cell r="AX49">
            <v>0</v>
          </cell>
          <cell r="AY49">
            <v>0</v>
          </cell>
          <cell r="AZ49">
            <v>0</v>
          </cell>
          <cell r="BA49">
            <v>0</v>
          </cell>
          <cell r="BB49">
            <v>87771</v>
          </cell>
          <cell r="BC49">
            <v>14921.070000000002</v>
          </cell>
          <cell r="BD49">
            <v>22820.46</v>
          </cell>
        </row>
        <row r="50">
          <cell r="A50">
            <v>46</v>
          </cell>
          <cell r="B50" t="str">
            <v>Kinango</v>
          </cell>
          <cell r="C50" t="str">
            <v>Kinango</v>
          </cell>
          <cell r="D50">
            <v>117</v>
          </cell>
          <cell r="E50">
            <v>999999</v>
          </cell>
          <cell r="F50">
            <v>229</v>
          </cell>
          <cell r="G50">
            <v>99999</v>
          </cell>
          <cell r="H50">
            <v>2</v>
          </cell>
          <cell r="I50" t="str">
            <v>Kinango</v>
          </cell>
          <cell r="J50">
            <v>209560</v>
          </cell>
          <cell r="K50">
            <v>8674</v>
          </cell>
          <cell r="L50">
            <v>41414</v>
          </cell>
          <cell r="M50">
            <v>32740</v>
          </cell>
          <cell r="N50">
            <v>35892</v>
          </cell>
          <cell r="O50">
            <v>30778</v>
          </cell>
          <cell r="P50">
            <v>66670</v>
          </cell>
          <cell r="Q50">
            <v>22518</v>
          </cell>
          <cell r="R50">
            <v>18594</v>
          </cell>
          <cell r="S50">
            <v>58649</v>
          </cell>
          <cell r="T50">
            <v>5</v>
          </cell>
          <cell r="U50">
            <v>2</v>
          </cell>
          <cell r="V50">
            <v>1</v>
          </cell>
          <cell r="W50">
            <v>96</v>
          </cell>
          <cell r="X50">
            <v>11114</v>
          </cell>
          <cell r="Y50">
            <v>47827</v>
          </cell>
          <cell r="Z50">
            <v>58941</v>
          </cell>
          <cell r="AA50">
            <v>8717</v>
          </cell>
          <cell r="AB50">
            <v>39911</v>
          </cell>
          <cell r="AC50">
            <v>1357</v>
          </cell>
          <cell r="AD50">
            <v>49985</v>
          </cell>
          <cell r="AE50">
            <v>0</v>
          </cell>
          <cell r="AF50">
            <v>117</v>
          </cell>
          <cell r="AG50">
            <v>1</v>
          </cell>
          <cell r="AH50">
            <v>1</v>
          </cell>
          <cell r="AI50">
            <v>1</v>
          </cell>
          <cell r="AJ50">
            <v>53</v>
          </cell>
          <cell r="AK50">
            <v>159</v>
          </cell>
          <cell r="AL50">
            <v>24017</v>
          </cell>
          <cell r="AM50">
            <v>10</v>
          </cell>
          <cell r="AN50">
            <v>1</v>
          </cell>
          <cell r="AO50">
            <v>0</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A51">
            <v>47</v>
          </cell>
          <cell r="B51" t="str">
            <v>Kwale</v>
          </cell>
          <cell r="C51" t="str">
            <v>Kwale</v>
          </cell>
          <cell r="D51">
            <v>94</v>
          </cell>
          <cell r="E51">
            <v>999999</v>
          </cell>
          <cell r="F51">
            <v>176</v>
          </cell>
          <cell r="G51">
            <v>99999</v>
          </cell>
          <cell r="H51">
            <v>2</v>
          </cell>
          <cell r="I51" t="str">
            <v>Kwale</v>
          </cell>
          <cell r="J51">
            <v>151978</v>
          </cell>
          <cell r="K51">
            <v>5180</v>
          </cell>
          <cell r="L51">
            <v>25384</v>
          </cell>
          <cell r="M51">
            <v>20204</v>
          </cell>
          <cell r="N51">
            <v>23268</v>
          </cell>
          <cell r="O51">
            <v>20177</v>
          </cell>
          <cell r="P51">
            <v>43445</v>
          </cell>
          <cell r="Q51">
            <v>17067</v>
          </cell>
          <cell r="R51">
            <v>12062</v>
          </cell>
          <cell r="S51">
            <v>38725</v>
          </cell>
          <cell r="T51">
            <v>4</v>
          </cell>
          <cell r="U51">
            <v>2</v>
          </cell>
          <cell r="V51">
            <v>1</v>
          </cell>
          <cell r="W51">
            <v>77</v>
          </cell>
          <cell r="X51">
            <v>8197</v>
          </cell>
          <cell r="Y51">
            <v>31960</v>
          </cell>
          <cell r="Z51">
            <v>40157</v>
          </cell>
          <cell r="AA51">
            <v>6333</v>
          </cell>
          <cell r="AB51">
            <v>26337</v>
          </cell>
          <cell r="AC51">
            <v>1205</v>
          </cell>
          <cell r="AD51">
            <v>33875</v>
          </cell>
          <cell r="AE51">
            <v>0</v>
          </cell>
          <cell r="AF51">
            <v>94</v>
          </cell>
          <cell r="AG51">
            <v>1</v>
          </cell>
          <cell r="AH51">
            <v>1</v>
          </cell>
          <cell r="AI51">
            <v>1</v>
          </cell>
          <cell r="AJ51">
            <v>23</v>
          </cell>
          <cell r="AK51">
            <v>69</v>
          </cell>
          <cell r="AL51">
            <v>11829</v>
          </cell>
          <cell r="AM51">
            <v>8</v>
          </cell>
          <cell r="AN51">
            <v>1</v>
          </cell>
          <cell r="AO51">
            <v>0</v>
          </cell>
          <cell r="AP51" t="str">
            <v>Coast</v>
          </cell>
          <cell r="AR51" t="str">
            <v>Kwale</v>
          </cell>
          <cell r="AU51">
            <v>0</v>
          </cell>
          <cell r="AV51">
            <v>0</v>
          </cell>
          <cell r="AW51">
            <v>0</v>
          </cell>
          <cell r="AX51">
            <v>0</v>
          </cell>
          <cell r="AY51">
            <v>0</v>
          </cell>
          <cell r="AZ51">
            <v>0</v>
          </cell>
          <cell r="BA51">
            <v>0</v>
          </cell>
          <cell r="BB51">
            <v>607752</v>
          </cell>
          <cell r="BC51">
            <v>103317.84000000001</v>
          </cell>
          <cell r="BD51">
            <v>158015.52000000002</v>
          </cell>
        </row>
        <row r="52">
          <cell r="A52">
            <v>48</v>
          </cell>
          <cell r="B52" t="str">
            <v>Msambweni</v>
          </cell>
          <cell r="C52" t="str">
            <v>Msambweni</v>
          </cell>
          <cell r="D52">
            <v>147</v>
          </cell>
          <cell r="E52">
            <v>999999</v>
          </cell>
          <cell r="F52">
            <v>241</v>
          </cell>
          <cell r="G52">
            <v>99999</v>
          </cell>
          <cell r="H52">
            <v>3</v>
          </cell>
          <cell r="I52" t="str">
            <v>Msambweni</v>
          </cell>
          <cell r="J52">
            <v>288393</v>
          </cell>
          <cell r="K52">
            <v>10411</v>
          </cell>
          <cell r="L52">
            <v>49759</v>
          </cell>
          <cell r="M52">
            <v>39348</v>
          </cell>
          <cell r="N52">
            <v>43865</v>
          </cell>
          <cell r="O52">
            <v>36419</v>
          </cell>
          <cell r="P52">
            <v>80284</v>
          </cell>
          <cell r="Q52">
            <v>29584</v>
          </cell>
          <cell r="R52">
            <v>20674</v>
          </cell>
          <cell r="S52">
            <v>67998</v>
          </cell>
          <cell r="T52">
            <v>5</v>
          </cell>
          <cell r="U52">
            <v>3</v>
          </cell>
          <cell r="V52">
            <v>1</v>
          </cell>
          <cell r="W52">
            <v>130</v>
          </cell>
          <cell r="X52">
            <v>16538</v>
          </cell>
          <cell r="Y52">
            <v>69505</v>
          </cell>
          <cell r="Z52">
            <v>86043</v>
          </cell>
          <cell r="AA52">
            <v>13146</v>
          </cell>
          <cell r="AB52">
            <v>55835</v>
          </cell>
          <cell r="AC52">
            <v>4622</v>
          </cell>
          <cell r="AD52">
            <v>73603</v>
          </cell>
          <cell r="AE52">
            <v>0</v>
          </cell>
          <cell r="AF52">
            <v>147</v>
          </cell>
          <cell r="AG52">
            <v>1</v>
          </cell>
          <cell r="AH52">
            <v>1</v>
          </cell>
          <cell r="AI52">
            <v>1</v>
          </cell>
          <cell r="AJ52">
            <v>36</v>
          </cell>
          <cell r="AK52">
            <v>108</v>
          </cell>
          <cell r="AL52">
            <v>14306</v>
          </cell>
          <cell r="AM52">
            <v>12</v>
          </cell>
          <cell r="AN52">
            <v>1</v>
          </cell>
          <cell r="AO52">
            <v>0</v>
          </cell>
          <cell r="AP52" t="str">
            <v>Coast</v>
          </cell>
          <cell r="AR52" t="str">
            <v>Kwale</v>
          </cell>
          <cell r="AU52">
            <v>0</v>
          </cell>
          <cell r="AV52">
            <v>0</v>
          </cell>
          <cell r="AW52">
            <v>0</v>
          </cell>
          <cell r="AX52">
            <v>0</v>
          </cell>
          <cell r="AY52">
            <v>0</v>
          </cell>
          <cell r="AZ52">
            <v>0</v>
          </cell>
          <cell r="BA52">
            <v>0</v>
          </cell>
          <cell r="BB52">
            <v>607752</v>
          </cell>
          <cell r="BC52">
            <v>103317.84000000001</v>
          </cell>
          <cell r="BD52">
            <v>158015.52000000002</v>
          </cell>
        </row>
        <row r="53">
          <cell r="A53">
            <v>49</v>
          </cell>
          <cell r="B53" t="str">
            <v>Kilifi</v>
          </cell>
          <cell r="C53" t="str">
            <v>Bahari</v>
          </cell>
          <cell r="D53">
            <v>168</v>
          </cell>
          <cell r="E53">
            <v>999999</v>
          </cell>
          <cell r="F53">
            <v>396</v>
          </cell>
          <cell r="G53">
            <v>99999</v>
          </cell>
          <cell r="H53">
            <v>3</v>
          </cell>
          <cell r="I53" t="str">
            <v>Kilifi</v>
          </cell>
          <cell r="J53">
            <v>456297</v>
          </cell>
          <cell r="K53">
            <v>16373</v>
          </cell>
          <cell r="L53">
            <v>79074</v>
          </cell>
          <cell r="M53">
            <v>62701</v>
          </cell>
          <cell r="N53">
            <v>73775</v>
          </cell>
          <cell r="O53">
            <v>64112</v>
          </cell>
          <cell r="P53">
            <v>137887</v>
          </cell>
          <cell r="Q53">
            <v>49834</v>
          </cell>
          <cell r="R53">
            <v>40686</v>
          </cell>
          <cell r="S53">
            <v>125404</v>
          </cell>
          <cell r="T53">
            <v>6</v>
          </cell>
          <cell r="U53">
            <v>6</v>
          </cell>
          <cell r="V53">
            <v>1</v>
          </cell>
          <cell r="W53">
            <v>200</v>
          </cell>
          <cell r="X53">
            <v>30576</v>
          </cell>
          <cell r="Y53">
            <v>119702</v>
          </cell>
          <cell r="Z53">
            <v>150278</v>
          </cell>
          <cell r="AA53">
            <v>24603</v>
          </cell>
          <cell r="AB53">
            <v>99228</v>
          </cell>
          <cell r="AC53">
            <v>5831</v>
          </cell>
          <cell r="AD53">
            <v>129662</v>
          </cell>
          <cell r="AE53">
            <v>0</v>
          </cell>
          <cell r="AF53">
            <v>246</v>
          </cell>
          <cell r="AG53">
            <v>1</v>
          </cell>
          <cell r="AH53">
            <v>1</v>
          </cell>
          <cell r="AI53">
            <v>1</v>
          </cell>
          <cell r="AJ53">
            <v>8</v>
          </cell>
          <cell r="AK53">
            <v>24</v>
          </cell>
          <cell r="AL53">
            <v>4792</v>
          </cell>
          <cell r="AM53">
            <v>20</v>
          </cell>
          <cell r="AN53">
            <v>1</v>
          </cell>
          <cell r="AO53">
            <v>0</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A54">
            <v>50</v>
          </cell>
          <cell r="B54" t="str">
            <v>Kilifi</v>
          </cell>
          <cell r="C54" t="str">
            <v>Ganze</v>
          </cell>
          <cell r="D54">
            <v>78</v>
          </cell>
          <cell r="E54">
            <v>999999</v>
          </cell>
          <cell r="F54">
            <v>145</v>
          </cell>
          <cell r="G54">
            <v>99999</v>
          </cell>
          <cell r="H54">
            <v>3</v>
          </cell>
          <cell r="I54" t="str">
            <v>Kilifi</v>
          </cell>
          <cell r="J54">
            <v>456297</v>
          </cell>
          <cell r="K54">
            <v>16373</v>
          </cell>
          <cell r="L54">
            <v>79074</v>
          </cell>
          <cell r="M54">
            <v>62701</v>
          </cell>
          <cell r="N54">
            <v>73775</v>
          </cell>
          <cell r="O54">
            <v>64112</v>
          </cell>
          <cell r="P54">
            <v>137887</v>
          </cell>
          <cell r="Q54">
            <v>49834</v>
          </cell>
          <cell r="R54">
            <v>40686</v>
          </cell>
          <cell r="S54">
            <v>125404</v>
          </cell>
          <cell r="T54">
            <v>6</v>
          </cell>
          <cell r="U54">
            <v>6</v>
          </cell>
          <cell r="V54">
            <v>1</v>
          </cell>
          <cell r="W54">
            <v>200</v>
          </cell>
          <cell r="X54">
            <v>30576</v>
          </cell>
          <cell r="Y54">
            <v>119702</v>
          </cell>
          <cell r="Z54">
            <v>150278</v>
          </cell>
          <cell r="AA54">
            <v>0</v>
          </cell>
          <cell r="AB54">
            <v>0</v>
          </cell>
          <cell r="AC54">
            <v>0</v>
          </cell>
          <cell r="AD54">
            <v>0</v>
          </cell>
          <cell r="AE54">
            <v>0</v>
          </cell>
          <cell r="AF54">
            <v>246</v>
          </cell>
          <cell r="AG54">
            <v>1</v>
          </cell>
          <cell r="AH54">
            <v>1</v>
          </cell>
          <cell r="AI54">
            <v>1</v>
          </cell>
          <cell r="AJ54">
            <v>8</v>
          </cell>
          <cell r="AK54">
            <v>24</v>
          </cell>
          <cell r="AL54">
            <v>4792</v>
          </cell>
          <cell r="AM54">
            <v>20</v>
          </cell>
          <cell r="AN54">
            <v>1</v>
          </cell>
          <cell r="AO54">
            <v>0</v>
          </cell>
          <cell r="AP54" t="str">
            <v>Coast</v>
          </cell>
          <cell r="AR54" t="str">
            <v>Kilifi</v>
          </cell>
          <cell r="AU54">
            <v>0</v>
          </cell>
          <cell r="AV54">
            <v>0</v>
          </cell>
          <cell r="AW54">
            <v>0</v>
          </cell>
          <cell r="AX54">
            <v>0</v>
          </cell>
          <cell r="AY54">
            <v>0</v>
          </cell>
          <cell r="AZ54">
            <v>0</v>
          </cell>
          <cell r="BA54">
            <v>0</v>
          </cell>
          <cell r="BB54">
            <v>704865</v>
          </cell>
          <cell r="BC54">
            <v>119827.05</v>
          </cell>
          <cell r="BD54">
            <v>183264.9</v>
          </cell>
        </row>
        <row r="55">
          <cell r="A55">
            <v>51</v>
          </cell>
          <cell r="B55" t="str">
            <v>Kaloleni</v>
          </cell>
          <cell r="C55" t="str">
            <v>Kaloleni</v>
          </cell>
          <cell r="D55">
            <v>107</v>
          </cell>
          <cell r="E55">
            <v>999999</v>
          </cell>
          <cell r="F55">
            <v>316</v>
          </cell>
          <cell r="G55">
            <v>99999</v>
          </cell>
          <cell r="H55">
            <v>3</v>
          </cell>
          <cell r="I55" t="str">
            <v>Kaloleni</v>
          </cell>
          <cell r="J55">
            <v>252924</v>
          </cell>
          <cell r="K55">
            <v>9349</v>
          </cell>
          <cell r="L55">
            <v>44094</v>
          </cell>
          <cell r="M55">
            <v>34745</v>
          </cell>
          <cell r="N55">
            <v>39492</v>
          </cell>
          <cell r="O55">
            <v>34209</v>
          </cell>
          <cell r="P55">
            <v>73701</v>
          </cell>
          <cell r="Q55">
            <v>28167</v>
          </cell>
          <cell r="R55">
            <v>25767</v>
          </cell>
          <cell r="S55">
            <v>64360</v>
          </cell>
          <cell r="T55">
            <v>1</v>
          </cell>
          <cell r="U55">
            <v>3</v>
          </cell>
          <cell r="V55">
            <v>1</v>
          </cell>
          <cell r="W55">
            <v>124</v>
          </cell>
          <cell r="X55">
            <v>25077</v>
          </cell>
          <cell r="Y55">
            <v>62528</v>
          </cell>
          <cell r="Z55">
            <v>87605</v>
          </cell>
          <cell r="AA55">
            <v>20211</v>
          </cell>
          <cell r="AB55">
            <v>51808</v>
          </cell>
          <cell r="AC55">
            <v>2138</v>
          </cell>
          <cell r="AD55">
            <v>74157</v>
          </cell>
          <cell r="AE55">
            <v>0</v>
          </cell>
          <cell r="AF55">
            <v>107</v>
          </cell>
          <cell r="AG55">
            <v>1</v>
          </cell>
          <cell r="AH55">
            <v>1</v>
          </cell>
          <cell r="AI55">
            <v>1</v>
          </cell>
          <cell r="AJ55">
            <v>19</v>
          </cell>
          <cell r="AK55">
            <v>57</v>
          </cell>
          <cell r="AL55">
            <v>7813</v>
          </cell>
          <cell r="AM55">
            <v>9</v>
          </cell>
          <cell r="AN55">
            <v>1</v>
          </cell>
          <cell r="AO55">
            <v>0</v>
          </cell>
          <cell r="AP55" t="str">
            <v>Coast</v>
          </cell>
          <cell r="AR55" t="str">
            <v>Kilifi</v>
          </cell>
          <cell r="AU55">
            <v>0</v>
          </cell>
          <cell r="AV55">
            <v>0</v>
          </cell>
          <cell r="AW55">
            <v>0</v>
          </cell>
          <cell r="AX55">
            <v>0</v>
          </cell>
          <cell r="AY55">
            <v>0</v>
          </cell>
          <cell r="AZ55">
            <v>0</v>
          </cell>
          <cell r="BA55">
            <v>0</v>
          </cell>
          <cell r="BB55">
            <v>704865</v>
          </cell>
          <cell r="BC55">
            <v>119827.05</v>
          </cell>
          <cell r="BD55">
            <v>183264.9</v>
          </cell>
        </row>
        <row r="56">
          <cell r="A56">
            <v>52</v>
          </cell>
          <cell r="B56" t="str">
            <v>Taita</v>
          </cell>
          <cell r="C56" t="str">
            <v>Voi</v>
          </cell>
          <cell r="D56">
            <v>65</v>
          </cell>
          <cell r="E56">
            <v>999999</v>
          </cell>
          <cell r="F56">
            <v>133</v>
          </cell>
          <cell r="G56">
            <v>99999</v>
          </cell>
          <cell r="H56">
            <v>3</v>
          </cell>
          <cell r="I56" t="str">
            <v>Taita</v>
          </cell>
          <cell r="J56">
            <v>216992</v>
          </cell>
          <cell r="K56">
            <v>5792</v>
          </cell>
          <cell r="L56">
            <v>27675</v>
          </cell>
          <cell r="M56">
            <v>21883</v>
          </cell>
          <cell r="N56">
            <v>26173</v>
          </cell>
          <cell r="O56">
            <v>25559</v>
          </cell>
          <cell r="P56">
            <v>51732</v>
          </cell>
          <cell r="Q56">
            <v>22968</v>
          </cell>
          <cell r="R56">
            <v>11869</v>
          </cell>
          <cell r="S56">
            <v>51198</v>
          </cell>
          <cell r="T56">
            <v>8</v>
          </cell>
          <cell r="U56">
            <v>8</v>
          </cell>
          <cell r="V56">
            <v>0</v>
          </cell>
          <cell r="W56" t="str">
            <v>N/A</v>
          </cell>
          <cell r="X56" t="str">
            <v>N/A</v>
          </cell>
          <cell r="Y56" t="str">
            <v>N/A</v>
          </cell>
          <cell r="Z56">
            <v>0</v>
          </cell>
          <cell r="AA56" t="str">
            <v>N/A</v>
          </cell>
          <cell r="AB56" t="str">
            <v>N/A</v>
          </cell>
          <cell r="AC56" t="str">
            <v>N/A</v>
          </cell>
          <cell r="AD56">
            <v>0</v>
          </cell>
          <cell r="AE56">
            <v>0</v>
          </cell>
          <cell r="AF56">
            <v>169</v>
          </cell>
          <cell r="AG56">
            <v>1</v>
          </cell>
          <cell r="AH56">
            <v>1</v>
          </cell>
          <cell r="AI56">
            <v>0</v>
          </cell>
          <cell r="AJ56" t="str">
            <v>N/A</v>
          </cell>
          <cell r="AK56" t="str">
            <v>N/A</v>
          </cell>
          <cell r="AL56" t="str">
            <v>N/A</v>
          </cell>
          <cell r="AM56">
            <v>14</v>
          </cell>
          <cell r="AN56">
            <v>3</v>
          </cell>
          <cell r="AO56">
            <v>0</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A57">
            <v>53</v>
          </cell>
          <cell r="B57" t="str">
            <v>Taita</v>
          </cell>
          <cell r="C57" t="str">
            <v>Mwatate</v>
          </cell>
          <cell r="D57">
            <v>51</v>
          </cell>
          <cell r="E57">
            <v>999999</v>
          </cell>
          <cell r="F57">
            <v>77</v>
          </cell>
          <cell r="G57">
            <v>99999</v>
          </cell>
          <cell r="H57">
            <v>2</v>
          </cell>
          <cell r="I57" t="str">
            <v>Taita</v>
          </cell>
          <cell r="J57">
            <v>216992</v>
          </cell>
          <cell r="K57">
            <v>5792</v>
          </cell>
          <cell r="L57">
            <v>27675</v>
          </cell>
          <cell r="M57">
            <v>21883</v>
          </cell>
          <cell r="N57">
            <v>26173</v>
          </cell>
          <cell r="O57">
            <v>25559</v>
          </cell>
          <cell r="P57">
            <v>51732</v>
          </cell>
          <cell r="Q57">
            <v>22968</v>
          </cell>
          <cell r="R57">
            <v>11869</v>
          </cell>
          <cell r="S57">
            <v>51198</v>
          </cell>
          <cell r="T57">
            <v>8</v>
          </cell>
          <cell r="U57">
            <v>8</v>
          </cell>
          <cell r="V57">
            <v>0</v>
          </cell>
          <cell r="W57" t="str">
            <v>N/A</v>
          </cell>
          <cell r="X57" t="str">
            <v>N/A</v>
          </cell>
          <cell r="Y57" t="str">
            <v>N/A</v>
          </cell>
          <cell r="Z57">
            <v>0</v>
          </cell>
          <cell r="AA57" t="str">
            <v>N/A</v>
          </cell>
          <cell r="AB57" t="str">
            <v>N/A</v>
          </cell>
          <cell r="AC57" t="str">
            <v>N/A</v>
          </cell>
          <cell r="AD57">
            <v>0</v>
          </cell>
          <cell r="AE57">
            <v>0</v>
          </cell>
          <cell r="AF57">
            <v>169</v>
          </cell>
          <cell r="AG57">
            <v>1</v>
          </cell>
          <cell r="AH57">
            <v>1</v>
          </cell>
          <cell r="AI57">
            <v>0</v>
          </cell>
          <cell r="AJ57" t="str">
            <v>N/A</v>
          </cell>
          <cell r="AK57" t="str">
            <v>N/A</v>
          </cell>
          <cell r="AL57" t="str">
            <v>N/A</v>
          </cell>
          <cell r="AM57">
            <v>14</v>
          </cell>
          <cell r="AN57">
            <v>3</v>
          </cell>
          <cell r="AO57">
            <v>0</v>
          </cell>
          <cell r="AP57" t="str">
            <v>Coast</v>
          </cell>
          <cell r="AR57" t="str">
            <v>Taita Taveta</v>
          </cell>
          <cell r="AU57">
            <v>0</v>
          </cell>
          <cell r="AV57">
            <v>0</v>
          </cell>
          <cell r="AW57">
            <v>0</v>
          </cell>
          <cell r="AX57">
            <v>0</v>
          </cell>
          <cell r="AY57">
            <v>0</v>
          </cell>
          <cell r="AZ57">
            <v>0</v>
          </cell>
          <cell r="BA57">
            <v>0</v>
          </cell>
          <cell r="BB57">
            <v>270034</v>
          </cell>
          <cell r="BC57">
            <v>45905.780000000006</v>
          </cell>
          <cell r="BD57">
            <v>70208.84</v>
          </cell>
        </row>
        <row r="58">
          <cell r="A58">
            <v>54</v>
          </cell>
          <cell r="B58" t="str">
            <v>Taita</v>
          </cell>
          <cell r="C58" t="str">
            <v>Wundanyi</v>
          </cell>
          <cell r="D58">
            <v>53</v>
          </cell>
          <cell r="E58">
            <v>999999</v>
          </cell>
          <cell r="F58">
            <v>72</v>
          </cell>
          <cell r="G58">
            <v>99999</v>
          </cell>
          <cell r="H58">
            <v>3</v>
          </cell>
          <cell r="I58" t="str">
            <v>Taita</v>
          </cell>
          <cell r="J58">
            <v>216992</v>
          </cell>
          <cell r="K58">
            <v>5792</v>
          </cell>
          <cell r="L58">
            <v>27675</v>
          </cell>
          <cell r="M58">
            <v>21883</v>
          </cell>
          <cell r="N58">
            <v>26173</v>
          </cell>
          <cell r="O58">
            <v>25559</v>
          </cell>
          <cell r="P58">
            <v>51732</v>
          </cell>
          <cell r="Q58">
            <v>22968</v>
          </cell>
          <cell r="R58">
            <v>11869</v>
          </cell>
          <cell r="S58">
            <v>51198</v>
          </cell>
          <cell r="T58">
            <v>8</v>
          </cell>
          <cell r="U58">
            <v>8</v>
          </cell>
          <cell r="V58">
            <v>0</v>
          </cell>
          <cell r="W58" t="str">
            <v>N/A</v>
          </cell>
          <cell r="X58" t="str">
            <v>N/A</v>
          </cell>
          <cell r="Y58" t="str">
            <v>N/A</v>
          </cell>
          <cell r="Z58">
            <v>0</v>
          </cell>
          <cell r="AA58" t="str">
            <v>N/A</v>
          </cell>
          <cell r="AB58" t="str">
            <v>N/A</v>
          </cell>
          <cell r="AC58" t="str">
            <v>N/A</v>
          </cell>
          <cell r="AD58">
            <v>0</v>
          </cell>
          <cell r="AE58">
            <v>0</v>
          </cell>
          <cell r="AF58">
            <v>169</v>
          </cell>
          <cell r="AG58">
            <v>1</v>
          </cell>
          <cell r="AH58">
            <v>1</v>
          </cell>
          <cell r="AI58">
            <v>0</v>
          </cell>
          <cell r="AJ58" t="str">
            <v>N/A</v>
          </cell>
          <cell r="AK58" t="str">
            <v>N/A</v>
          </cell>
          <cell r="AL58" t="str">
            <v>N/A</v>
          </cell>
          <cell r="AM58">
            <v>14</v>
          </cell>
          <cell r="AN58">
            <v>3</v>
          </cell>
          <cell r="AO58">
            <v>0</v>
          </cell>
          <cell r="AP58" t="str">
            <v>Coast</v>
          </cell>
          <cell r="AR58" t="str">
            <v>Taita Taveta</v>
          </cell>
          <cell r="AU58">
            <v>0</v>
          </cell>
          <cell r="AV58">
            <v>0</v>
          </cell>
          <cell r="AW58">
            <v>0</v>
          </cell>
          <cell r="AX58">
            <v>0</v>
          </cell>
          <cell r="AY58">
            <v>0</v>
          </cell>
          <cell r="AZ58">
            <v>0</v>
          </cell>
          <cell r="BA58">
            <v>0</v>
          </cell>
          <cell r="BB58">
            <v>270034</v>
          </cell>
          <cell r="BC58">
            <v>45905.780000000006</v>
          </cell>
          <cell r="BD58">
            <v>70208.84</v>
          </cell>
        </row>
        <row r="59">
          <cell r="A59">
            <v>55</v>
          </cell>
          <cell r="B59" t="str">
            <v>Taveta</v>
          </cell>
          <cell r="C59" t="str">
            <v>Taveta</v>
          </cell>
          <cell r="D59">
            <v>36</v>
          </cell>
          <cell r="E59">
            <v>999999</v>
          </cell>
          <cell r="F59">
            <v>94</v>
          </cell>
          <cell r="G59">
            <v>99999</v>
          </cell>
          <cell r="H59">
            <v>1</v>
          </cell>
          <cell r="I59" t="str">
            <v>Taveta</v>
          </cell>
          <cell r="J59">
            <v>67665</v>
          </cell>
          <cell r="K59">
            <v>2051</v>
          </cell>
          <cell r="L59">
            <v>10105</v>
          </cell>
          <cell r="M59">
            <v>8054</v>
          </cell>
          <cell r="N59">
            <v>9594</v>
          </cell>
          <cell r="O59">
            <v>8103</v>
          </cell>
          <cell r="P59">
            <v>17697</v>
          </cell>
          <cell r="Q59">
            <v>6852</v>
          </cell>
          <cell r="R59">
            <v>4105</v>
          </cell>
          <cell r="S59">
            <v>17238</v>
          </cell>
          <cell r="T59">
            <v>2</v>
          </cell>
          <cell r="U59">
            <v>1</v>
          </cell>
          <cell r="V59">
            <v>0</v>
          </cell>
          <cell r="W59" t="str">
            <v>N/A</v>
          </cell>
          <cell r="X59" t="str">
            <v>N/A</v>
          </cell>
          <cell r="Y59" t="str">
            <v>N/A</v>
          </cell>
          <cell r="Z59">
            <v>0</v>
          </cell>
          <cell r="AA59" t="str">
            <v>N/A</v>
          </cell>
          <cell r="AB59" t="str">
            <v>N/A</v>
          </cell>
          <cell r="AC59" t="str">
            <v>N/A</v>
          </cell>
          <cell r="AD59">
            <v>0</v>
          </cell>
          <cell r="AE59">
            <v>0</v>
          </cell>
          <cell r="AF59">
            <v>36</v>
          </cell>
          <cell r="AG59">
            <v>1</v>
          </cell>
          <cell r="AH59">
            <v>1</v>
          </cell>
          <cell r="AI59">
            <v>1</v>
          </cell>
          <cell r="AJ59">
            <v>2</v>
          </cell>
          <cell r="AK59">
            <v>6</v>
          </cell>
          <cell r="AL59">
            <v>872</v>
          </cell>
          <cell r="AM59">
            <v>3</v>
          </cell>
          <cell r="AN59">
            <v>3</v>
          </cell>
          <cell r="AO59">
            <v>0</v>
          </cell>
          <cell r="AP59" t="str">
            <v>Coast</v>
          </cell>
          <cell r="AR59" t="str">
            <v>Taita Taveta</v>
          </cell>
          <cell r="AU59">
            <v>0</v>
          </cell>
          <cell r="AV59">
            <v>0</v>
          </cell>
          <cell r="AW59">
            <v>0</v>
          </cell>
          <cell r="AX59">
            <v>0</v>
          </cell>
          <cell r="AY59">
            <v>0</v>
          </cell>
          <cell r="AZ59">
            <v>0</v>
          </cell>
          <cell r="BA59">
            <v>0</v>
          </cell>
          <cell r="BB59">
            <v>270034</v>
          </cell>
          <cell r="BC59">
            <v>45905.780000000006</v>
          </cell>
          <cell r="BD59">
            <v>70208.84</v>
          </cell>
        </row>
        <row r="60">
          <cell r="A60">
            <v>56</v>
          </cell>
          <cell r="B60" t="str">
            <v>Mombasa</v>
          </cell>
          <cell r="C60" t="str">
            <v>Mvita</v>
          </cell>
          <cell r="D60">
            <v>75</v>
          </cell>
          <cell r="E60">
            <v>999999</v>
          </cell>
          <cell r="F60">
            <v>110</v>
          </cell>
          <cell r="G60">
            <v>99999</v>
          </cell>
          <cell r="H60">
            <v>1</v>
          </cell>
          <cell r="I60" t="str">
            <v>Mombasa</v>
          </cell>
          <cell r="J60">
            <v>523183</v>
          </cell>
          <cell r="K60">
            <v>15442</v>
          </cell>
          <cell r="L60">
            <v>67393</v>
          </cell>
          <cell r="M60">
            <v>51951</v>
          </cell>
          <cell r="N60">
            <v>54920</v>
          </cell>
          <cell r="O60">
            <v>47650</v>
          </cell>
          <cell r="P60">
            <v>102570</v>
          </cell>
          <cell r="Q60">
            <v>50743</v>
          </cell>
          <cell r="R60">
            <v>31391</v>
          </cell>
          <cell r="S60">
            <v>91366</v>
          </cell>
          <cell r="T60">
            <v>4</v>
          </cell>
          <cell r="U60">
            <v>3</v>
          </cell>
          <cell r="V60">
            <v>0</v>
          </cell>
          <cell r="W60" t="str">
            <v>N/A</v>
          </cell>
          <cell r="X60" t="str">
            <v>N/A</v>
          </cell>
          <cell r="Y60" t="str">
            <v>N/A</v>
          </cell>
          <cell r="Z60">
            <v>0</v>
          </cell>
          <cell r="AA60" t="str">
            <v>N/A</v>
          </cell>
          <cell r="AB60" t="str">
            <v>N/A</v>
          </cell>
          <cell r="AC60" t="str">
            <v>N/A</v>
          </cell>
          <cell r="AD60">
            <v>0</v>
          </cell>
          <cell r="AE60">
            <v>0</v>
          </cell>
          <cell r="AF60">
            <v>265</v>
          </cell>
          <cell r="AG60">
            <v>1</v>
          </cell>
          <cell r="AH60">
            <v>1</v>
          </cell>
          <cell r="AI60">
            <v>0</v>
          </cell>
          <cell r="AJ60" t="str">
            <v>N/A</v>
          </cell>
          <cell r="AK60" t="str">
            <v>N/A</v>
          </cell>
          <cell r="AL60" t="str">
            <v>N/A</v>
          </cell>
          <cell r="AM60">
            <v>22</v>
          </cell>
          <cell r="AN60">
            <v>1</v>
          </cell>
          <cell r="AO60">
            <v>0</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A61">
            <v>57</v>
          </cell>
          <cell r="B61" t="str">
            <v>Mombasa</v>
          </cell>
          <cell r="C61" t="str">
            <v>Kisauni</v>
          </cell>
          <cell r="D61">
            <v>190</v>
          </cell>
          <cell r="E61">
            <v>999999</v>
          </cell>
          <cell r="F61">
            <v>257</v>
          </cell>
          <cell r="G61">
            <v>99999</v>
          </cell>
          <cell r="H61">
            <v>2</v>
          </cell>
          <cell r="I61" t="str">
            <v>Mombasa</v>
          </cell>
          <cell r="J61">
            <v>523183</v>
          </cell>
          <cell r="K61">
            <v>15442</v>
          </cell>
          <cell r="L61">
            <v>67393</v>
          </cell>
          <cell r="M61">
            <v>51951</v>
          </cell>
          <cell r="N61">
            <v>54920</v>
          </cell>
          <cell r="O61">
            <v>47650</v>
          </cell>
          <cell r="P61">
            <v>102570</v>
          </cell>
          <cell r="Q61">
            <v>50743</v>
          </cell>
          <cell r="R61">
            <v>31391</v>
          </cell>
          <cell r="S61">
            <v>91366</v>
          </cell>
          <cell r="T61">
            <v>4</v>
          </cell>
          <cell r="U61">
            <v>3</v>
          </cell>
          <cell r="V61">
            <v>0</v>
          </cell>
          <cell r="W61" t="str">
            <v>N/A</v>
          </cell>
          <cell r="X61" t="str">
            <v>N/A</v>
          </cell>
          <cell r="Y61" t="str">
            <v>N/A</v>
          </cell>
          <cell r="Z61">
            <v>0</v>
          </cell>
          <cell r="AA61" t="str">
            <v>N/A</v>
          </cell>
          <cell r="AB61" t="str">
            <v>N/A</v>
          </cell>
          <cell r="AC61" t="str">
            <v>N/A</v>
          </cell>
          <cell r="AD61">
            <v>0</v>
          </cell>
          <cell r="AE61">
            <v>0</v>
          </cell>
          <cell r="AF61">
            <v>265</v>
          </cell>
          <cell r="AG61">
            <v>1</v>
          </cell>
          <cell r="AH61">
            <v>1</v>
          </cell>
          <cell r="AI61">
            <v>0</v>
          </cell>
          <cell r="AJ61" t="str">
            <v>N/A</v>
          </cell>
          <cell r="AK61" t="str">
            <v>N/A</v>
          </cell>
          <cell r="AL61" t="str">
            <v>N/A</v>
          </cell>
          <cell r="AM61">
            <v>22</v>
          </cell>
          <cell r="AN61">
            <v>1</v>
          </cell>
          <cell r="AO61">
            <v>0</v>
          </cell>
          <cell r="AP61" t="str">
            <v>Coast</v>
          </cell>
          <cell r="AR61" t="str">
            <v>Mombasa</v>
          </cell>
          <cell r="AU61">
            <v>0</v>
          </cell>
          <cell r="AV61">
            <v>0</v>
          </cell>
          <cell r="AW61">
            <v>0</v>
          </cell>
          <cell r="AX61">
            <v>0</v>
          </cell>
          <cell r="AY61">
            <v>0</v>
          </cell>
          <cell r="AZ61">
            <v>0</v>
          </cell>
          <cell r="BA61">
            <v>0</v>
          </cell>
          <cell r="BB61">
            <v>913362</v>
          </cell>
          <cell r="BC61">
            <v>155271.54</v>
          </cell>
          <cell r="BD61">
            <v>237474.12</v>
          </cell>
        </row>
        <row r="62">
          <cell r="A62">
            <v>58</v>
          </cell>
          <cell r="B62" t="str">
            <v>Kilindini</v>
          </cell>
          <cell r="C62" t="str">
            <v>Likoni</v>
          </cell>
          <cell r="D62">
            <v>61</v>
          </cell>
          <cell r="E62">
            <v>999999</v>
          </cell>
          <cell r="F62">
            <v>137</v>
          </cell>
          <cell r="G62">
            <v>99999</v>
          </cell>
          <cell r="H62">
            <v>2</v>
          </cell>
          <cell r="I62" t="str">
            <v>Kilindini</v>
          </cell>
          <cell r="J62">
            <v>416187</v>
          </cell>
          <cell r="K62">
            <v>14271</v>
          </cell>
          <cell r="L62">
            <v>59926</v>
          </cell>
          <cell r="M62">
            <v>45655</v>
          </cell>
          <cell r="N62">
            <v>44997</v>
          </cell>
          <cell r="O62">
            <v>35231</v>
          </cell>
          <cell r="P62">
            <v>80228</v>
          </cell>
          <cell r="Q62">
            <v>35992</v>
          </cell>
          <cell r="R62">
            <v>25430</v>
          </cell>
          <cell r="S62">
            <v>71970</v>
          </cell>
          <cell r="T62">
            <v>4</v>
          </cell>
          <cell r="U62">
            <v>4</v>
          </cell>
          <cell r="V62">
            <v>0</v>
          </cell>
          <cell r="W62" t="str">
            <v>N/A</v>
          </cell>
          <cell r="X62" t="str">
            <v>N/A</v>
          </cell>
          <cell r="Y62" t="str">
            <v>N/A</v>
          </cell>
          <cell r="Z62">
            <v>0</v>
          </cell>
          <cell r="AA62" t="str">
            <v>N/A</v>
          </cell>
          <cell r="AB62" t="str">
            <v>N/A</v>
          </cell>
          <cell r="AC62" t="str">
            <v>N/A</v>
          </cell>
          <cell r="AD62">
            <v>0</v>
          </cell>
          <cell r="AE62">
            <v>0</v>
          </cell>
          <cell r="AF62">
            <v>171</v>
          </cell>
          <cell r="AG62">
            <v>1</v>
          </cell>
          <cell r="AH62">
            <v>1</v>
          </cell>
          <cell r="AI62">
            <v>0</v>
          </cell>
          <cell r="AJ62" t="str">
            <v>N/A</v>
          </cell>
          <cell r="AK62" t="str">
            <v>N/A</v>
          </cell>
          <cell r="AL62" t="str">
            <v>N/A</v>
          </cell>
          <cell r="AM62">
            <v>14</v>
          </cell>
          <cell r="AN62">
            <v>1</v>
          </cell>
          <cell r="AO62">
            <v>0</v>
          </cell>
          <cell r="AP62" t="str">
            <v>Coast</v>
          </cell>
          <cell r="AR62" t="str">
            <v>Mombasa</v>
          </cell>
          <cell r="AU62">
            <v>0</v>
          </cell>
          <cell r="AV62">
            <v>0</v>
          </cell>
          <cell r="AW62">
            <v>0</v>
          </cell>
          <cell r="AX62">
            <v>0</v>
          </cell>
          <cell r="AY62">
            <v>0</v>
          </cell>
          <cell r="AZ62">
            <v>0</v>
          </cell>
          <cell r="BA62">
            <v>0</v>
          </cell>
          <cell r="BB62">
            <v>913362</v>
          </cell>
          <cell r="BC62">
            <v>155271.54</v>
          </cell>
          <cell r="BD62">
            <v>237474.12</v>
          </cell>
        </row>
        <row r="63">
          <cell r="A63">
            <v>59</v>
          </cell>
          <cell r="B63" t="str">
            <v>Kilindini</v>
          </cell>
          <cell r="C63" t="str">
            <v>Changamwe</v>
          </cell>
          <cell r="D63">
            <v>110</v>
          </cell>
          <cell r="E63">
            <v>999999</v>
          </cell>
          <cell r="F63">
            <v>144</v>
          </cell>
          <cell r="G63">
            <v>99999</v>
          </cell>
          <cell r="H63">
            <v>2</v>
          </cell>
          <cell r="I63" t="str">
            <v>Kilindini</v>
          </cell>
          <cell r="J63">
            <v>416187</v>
          </cell>
          <cell r="K63">
            <v>14271</v>
          </cell>
          <cell r="L63">
            <v>59926</v>
          </cell>
          <cell r="M63">
            <v>45655</v>
          </cell>
          <cell r="N63">
            <v>44997</v>
          </cell>
          <cell r="O63">
            <v>35231</v>
          </cell>
          <cell r="P63">
            <v>80228</v>
          </cell>
          <cell r="Q63">
            <v>35992</v>
          </cell>
          <cell r="R63">
            <v>25430</v>
          </cell>
          <cell r="S63">
            <v>71970</v>
          </cell>
          <cell r="T63">
            <v>4</v>
          </cell>
          <cell r="U63">
            <v>4</v>
          </cell>
          <cell r="V63">
            <v>0</v>
          </cell>
          <cell r="W63" t="str">
            <v>N/A</v>
          </cell>
          <cell r="X63" t="str">
            <v>N/A</v>
          </cell>
          <cell r="Y63" t="str">
            <v>N/A</v>
          </cell>
          <cell r="Z63">
            <v>0</v>
          </cell>
          <cell r="AA63" t="str">
            <v>N/A</v>
          </cell>
          <cell r="AB63" t="str">
            <v>N/A</v>
          </cell>
          <cell r="AC63" t="str">
            <v>N/A</v>
          </cell>
          <cell r="AD63">
            <v>0</v>
          </cell>
          <cell r="AE63">
            <v>0</v>
          </cell>
          <cell r="AF63">
            <v>171</v>
          </cell>
          <cell r="AG63">
            <v>1</v>
          </cell>
          <cell r="AH63">
            <v>1</v>
          </cell>
          <cell r="AI63">
            <v>0</v>
          </cell>
          <cell r="AJ63" t="str">
            <v>N/A</v>
          </cell>
          <cell r="AK63" t="str">
            <v>N/A</v>
          </cell>
          <cell r="AL63" t="str">
            <v>N/A</v>
          </cell>
          <cell r="AM63">
            <v>14</v>
          </cell>
          <cell r="AN63">
            <v>1</v>
          </cell>
          <cell r="AO63">
            <v>0</v>
          </cell>
          <cell r="AP63" t="str">
            <v>Coast</v>
          </cell>
          <cell r="AR63" t="str">
            <v>Mombasa</v>
          </cell>
          <cell r="AU63">
            <v>0</v>
          </cell>
          <cell r="AV63">
            <v>0</v>
          </cell>
          <cell r="AW63">
            <v>0</v>
          </cell>
          <cell r="AX63">
            <v>0</v>
          </cell>
          <cell r="AY63">
            <v>0</v>
          </cell>
          <cell r="AZ63">
            <v>0</v>
          </cell>
          <cell r="BA63">
            <v>0</v>
          </cell>
          <cell r="BB63">
            <v>913362</v>
          </cell>
          <cell r="BC63">
            <v>155271.54</v>
          </cell>
          <cell r="BD63">
            <v>237474.12</v>
          </cell>
        </row>
        <row r="64">
          <cell r="A64">
            <v>60</v>
          </cell>
          <cell r="B64" t="str">
            <v>Tana River</v>
          </cell>
          <cell r="C64" t="str">
            <v>Bura</v>
          </cell>
          <cell r="D64">
            <v>19</v>
          </cell>
          <cell r="E64">
            <v>999999</v>
          </cell>
          <cell r="F64">
            <v>43</v>
          </cell>
          <cell r="G64">
            <v>99999</v>
          </cell>
          <cell r="H64">
            <v>3</v>
          </cell>
          <cell r="I64" t="str">
            <v>Tana River</v>
          </cell>
          <cell r="J64">
            <v>143411</v>
          </cell>
          <cell r="K64">
            <v>6542</v>
          </cell>
          <cell r="L64">
            <v>29811</v>
          </cell>
          <cell r="M64">
            <v>23269</v>
          </cell>
          <cell r="N64">
            <v>25206</v>
          </cell>
          <cell r="O64">
            <v>18652</v>
          </cell>
          <cell r="P64">
            <v>43858</v>
          </cell>
          <cell r="Q64">
            <v>14823</v>
          </cell>
          <cell r="R64">
            <v>8386</v>
          </cell>
          <cell r="S64">
            <v>25080</v>
          </cell>
          <cell r="T64">
            <v>6</v>
          </cell>
          <cell r="U64">
            <v>5</v>
          </cell>
          <cell r="V64">
            <v>0</v>
          </cell>
          <cell r="W64" t="str">
            <v>N/A</v>
          </cell>
          <cell r="X64" t="str">
            <v>N/A</v>
          </cell>
          <cell r="Y64" t="str">
            <v>N/A</v>
          </cell>
          <cell r="Z64">
            <v>0</v>
          </cell>
          <cell r="AA64" t="str">
            <v>N/A</v>
          </cell>
          <cell r="AB64" t="str">
            <v>N/A</v>
          </cell>
          <cell r="AC64" t="str">
            <v>N/A</v>
          </cell>
          <cell r="AD64">
            <v>0</v>
          </cell>
          <cell r="AE64">
            <v>0</v>
          </cell>
          <cell r="AF64">
            <v>81</v>
          </cell>
          <cell r="AG64">
            <v>1</v>
          </cell>
          <cell r="AH64">
            <v>1</v>
          </cell>
          <cell r="AI64">
            <v>1</v>
          </cell>
          <cell r="AJ64">
            <v>33</v>
          </cell>
          <cell r="AK64">
            <v>99</v>
          </cell>
          <cell r="AL64">
            <v>10317</v>
          </cell>
          <cell r="AM64">
            <v>7</v>
          </cell>
          <cell r="AN64">
            <v>3</v>
          </cell>
          <cell r="AO64">
            <v>0</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A65">
            <v>61</v>
          </cell>
          <cell r="B65" t="str">
            <v>Tana River</v>
          </cell>
          <cell r="C65" t="str">
            <v>Galole</v>
          </cell>
          <cell r="D65">
            <v>62</v>
          </cell>
          <cell r="E65">
            <v>999999</v>
          </cell>
          <cell r="F65">
            <v>94</v>
          </cell>
          <cell r="G65">
            <v>99999</v>
          </cell>
          <cell r="H65">
            <v>2</v>
          </cell>
          <cell r="I65" t="str">
            <v>Tana River</v>
          </cell>
          <cell r="J65">
            <v>143411</v>
          </cell>
          <cell r="K65">
            <v>6542</v>
          </cell>
          <cell r="L65">
            <v>29811</v>
          </cell>
          <cell r="M65">
            <v>23269</v>
          </cell>
          <cell r="N65">
            <v>25206</v>
          </cell>
          <cell r="O65">
            <v>18652</v>
          </cell>
          <cell r="P65">
            <v>43858</v>
          </cell>
          <cell r="Q65">
            <v>14823</v>
          </cell>
          <cell r="R65">
            <v>8386</v>
          </cell>
          <cell r="S65">
            <v>25080</v>
          </cell>
          <cell r="T65">
            <v>6</v>
          </cell>
          <cell r="U65">
            <v>5</v>
          </cell>
          <cell r="V65">
            <v>0</v>
          </cell>
          <cell r="W65" t="str">
            <v>N/A</v>
          </cell>
          <cell r="X65" t="str">
            <v>N/A</v>
          </cell>
          <cell r="Y65" t="str">
            <v>N/A</v>
          </cell>
          <cell r="Z65">
            <v>0</v>
          </cell>
          <cell r="AA65" t="str">
            <v>N/A</v>
          </cell>
          <cell r="AB65" t="str">
            <v>N/A</v>
          </cell>
          <cell r="AC65" t="str">
            <v>N/A</v>
          </cell>
          <cell r="AD65">
            <v>0</v>
          </cell>
          <cell r="AE65">
            <v>0</v>
          </cell>
          <cell r="AF65">
            <v>81</v>
          </cell>
          <cell r="AG65">
            <v>1</v>
          </cell>
          <cell r="AH65">
            <v>1</v>
          </cell>
          <cell r="AI65">
            <v>1</v>
          </cell>
          <cell r="AJ65">
            <v>33</v>
          </cell>
          <cell r="AK65">
            <v>99</v>
          </cell>
          <cell r="AL65">
            <v>10317</v>
          </cell>
          <cell r="AM65">
            <v>7</v>
          </cell>
          <cell r="AN65">
            <v>3</v>
          </cell>
          <cell r="AO65">
            <v>0</v>
          </cell>
          <cell r="AP65" t="str">
            <v>Coast</v>
          </cell>
          <cell r="AR65" t="str">
            <v>Tana River</v>
          </cell>
          <cell r="AU65">
            <v>0</v>
          </cell>
          <cell r="AV65">
            <v>0</v>
          </cell>
          <cell r="AW65">
            <v>0</v>
          </cell>
          <cell r="AX65">
            <v>0</v>
          </cell>
          <cell r="AY65">
            <v>0</v>
          </cell>
          <cell r="AZ65">
            <v>0</v>
          </cell>
          <cell r="BA65">
            <v>0</v>
          </cell>
          <cell r="BB65">
            <v>243074</v>
          </cell>
          <cell r="BC65">
            <v>41322.58</v>
          </cell>
          <cell r="BD65">
            <v>63199.240000000005</v>
          </cell>
        </row>
        <row r="66">
          <cell r="A66">
            <v>62</v>
          </cell>
          <cell r="B66" t="str">
            <v>Tana Delta</v>
          </cell>
          <cell r="C66" t="str">
            <v>Tana Delta</v>
          </cell>
          <cell r="D66">
            <v>54</v>
          </cell>
          <cell r="E66">
            <v>999999</v>
          </cell>
          <cell r="F66">
            <v>106</v>
          </cell>
          <cell r="G66">
            <v>99999</v>
          </cell>
          <cell r="H66">
            <v>3</v>
          </cell>
          <cell r="I66" t="str">
            <v>Tana Delta</v>
          </cell>
          <cell r="J66">
            <v>96664</v>
          </cell>
          <cell r="K66">
            <v>3558</v>
          </cell>
          <cell r="L66">
            <v>18350</v>
          </cell>
          <cell r="M66">
            <v>14792</v>
          </cell>
          <cell r="N66">
            <v>16642</v>
          </cell>
          <cell r="O66">
            <v>13438</v>
          </cell>
          <cell r="P66">
            <v>30080</v>
          </cell>
          <cell r="Q66">
            <v>9812</v>
          </cell>
          <cell r="R66">
            <v>7153</v>
          </cell>
          <cell r="S66">
            <v>20767</v>
          </cell>
          <cell r="T66">
            <v>4</v>
          </cell>
          <cell r="U66">
            <v>3</v>
          </cell>
          <cell r="V66">
            <v>0</v>
          </cell>
          <cell r="W66" t="str">
            <v>N/A</v>
          </cell>
          <cell r="X66" t="str">
            <v>N/A</v>
          </cell>
          <cell r="Y66" t="str">
            <v>N/A</v>
          </cell>
          <cell r="Z66">
            <v>0</v>
          </cell>
          <cell r="AA66" t="str">
            <v>N/A</v>
          </cell>
          <cell r="AB66" t="str">
            <v>N/A</v>
          </cell>
          <cell r="AC66" t="str">
            <v>N/A</v>
          </cell>
          <cell r="AD66">
            <v>0</v>
          </cell>
          <cell r="AE66">
            <v>0</v>
          </cell>
          <cell r="AF66">
            <v>54</v>
          </cell>
          <cell r="AG66">
            <v>1</v>
          </cell>
          <cell r="AH66">
            <v>1</v>
          </cell>
          <cell r="AI66">
            <v>0</v>
          </cell>
          <cell r="AJ66">
            <v>0</v>
          </cell>
          <cell r="AK66">
            <v>0</v>
          </cell>
          <cell r="AL66" t="str">
            <v>N/A</v>
          </cell>
          <cell r="AM66">
            <v>5</v>
          </cell>
          <cell r="AN66">
            <v>3</v>
          </cell>
          <cell r="AO66">
            <v>0</v>
          </cell>
          <cell r="AP66" t="str">
            <v>Coast</v>
          </cell>
          <cell r="AR66" t="str">
            <v>Tana River</v>
          </cell>
          <cell r="AU66">
            <v>0</v>
          </cell>
          <cell r="AV66">
            <v>0</v>
          </cell>
          <cell r="AW66">
            <v>0</v>
          </cell>
          <cell r="AX66">
            <v>0</v>
          </cell>
          <cell r="AY66">
            <v>0</v>
          </cell>
          <cell r="AZ66">
            <v>0</v>
          </cell>
          <cell r="BA66">
            <v>0</v>
          </cell>
          <cell r="BB66">
            <v>243074</v>
          </cell>
          <cell r="BC66">
            <v>41322.58</v>
          </cell>
          <cell r="BD66">
            <v>63199.240000000005</v>
          </cell>
        </row>
        <row r="67">
          <cell r="A67">
            <v>63</v>
          </cell>
          <cell r="B67" t="str">
            <v>Gucha</v>
          </cell>
          <cell r="C67" t="str">
            <v>Gucha</v>
          </cell>
          <cell r="D67">
            <v>167</v>
          </cell>
          <cell r="E67">
            <v>999999</v>
          </cell>
          <cell r="F67">
            <v>165</v>
          </cell>
          <cell r="G67">
            <v>99999</v>
          </cell>
          <cell r="H67">
            <v>1</v>
          </cell>
          <cell r="I67" t="str">
            <v>Gucha</v>
          </cell>
          <cell r="J67">
            <v>364460</v>
          </cell>
          <cell r="K67">
            <v>13080</v>
          </cell>
          <cell r="L67">
            <v>63400</v>
          </cell>
          <cell r="M67">
            <v>50320</v>
          </cell>
          <cell r="N67">
            <v>55326</v>
          </cell>
          <cell r="O67">
            <v>49516</v>
          </cell>
          <cell r="P67">
            <v>104842</v>
          </cell>
          <cell r="Q67">
            <v>42570</v>
          </cell>
          <cell r="R67">
            <v>28938</v>
          </cell>
          <cell r="S67">
            <v>110539</v>
          </cell>
          <cell r="T67">
            <v>13</v>
          </cell>
          <cell r="U67">
            <v>4</v>
          </cell>
          <cell r="V67">
            <v>0</v>
          </cell>
          <cell r="W67" t="str">
            <v>N/A</v>
          </cell>
          <cell r="X67" t="str">
            <v>N/A</v>
          </cell>
          <cell r="Y67" t="str">
            <v>N/A</v>
          </cell>
          <cell r="Z67">
            <v>0</v>
          </cell>
          <cell r="AA67" t="str">
            <v>N/A</v>
          </cell>
          <cell r="AB67" t="str">
            <v>N/A</v>
          </cell>
          <cell r="AC67" t="str">
            <v>N/A</v>
          </cell>
          <cell r="AD67">
            <v>0</v>
          </cell>
          <cell r="AE67">
            <v>0</v>
          </cell>
          <cell r="AF67">
            <v>406</v>
          </cell>
          <cell r="AG67">
            <v>1</v>
          </cell>
          <cell r="AH67">
            <v>1</v>
          </cell>
          <cell r="AI67">
            <v>0</v>
          </cell>
          <cell r="AJ67">
            <v>0</v>
          </cell>
          <cell r="AK67">
            <v>0</v>
          </cell>
          <cell r="AL67" t="str">
            <v>N/A</v>
          </cell>
          <cell r="AM67">
            <v>33</v>
          </cell>
          <cell r="AN67">
            <v>3</v>
          </cell>
          <cell r="AO67">
            <v>0</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A68">
            <v>64</v>
          </cell>
          <cell r="B68" t="str">
            <v>Gucha</v>
          </cell>
          <cell r="C68" t="str">
            <v>Nyamache</v>
          </cell>
          <cell r="D68">
            <v>128</v>
          </cell>
          <cell r="E68">
            <v>999999</v>
          </cell>
          <cell r="F68">
            <v>128</v>
          </cell>
          <cell r="G68">
            <v>99999</v>
          </cell>
          <cell r="H68">
            <v>2</v>
          </cell>
          <cell r="I68" t="str">
            <v>Gucha</v>
          </cell>
          <cell r="J68">
            <v>364460</v>
          </cell>
          <cell r="K68">
            <v>13080</v>
          </cell>
          <cell r="L68">
            <v>63400</v>
          </cell>
          <cell r="M68">
            <v>50320</v>
          </cell>
          <cell r="N68">
            <v>55326</v>
          </cell>
          <cell r="O68">
            <v>49516</v>
          </cell>
          <cell r="P68">
            <v>104842</v>
          </cell>
          <cell r="Q68">
            <v>42570</v>
          </cell>
          <cell r="R68">
            <v>28938</v>
          </cell>
          <cell r="S68">
            <v>110539</v>
          </cell>
          <cell r="T68">
            <v>13</v>
          </cell>
          <cell r="U68">
            <v>4</v>
          </cell>
          <cell r="V68">
            <v>0</v>
          </cell>
          <cell r="W68" t="str">
            <v>N/A</v>
          </cell>
          <cell r="X68" t="str">
            <v>N/A</v>
          </cell>
          <cell r="Y68" t="str">
            <v>N/A</v>
          </cell>
          <cell r="Z68">
            <v>0</v>
          </cell>
          <cell r="AA68" t="str">
            <v>N/A</v>
          </cell>
          <cell r="AB68" t="str">
            <v>N/A</v>
          </cell>
          <cell r="AC68" t="str">
            <v>N/A</v>
          </cell>
          <cell r="AD68">
            <v>0</v>
          </cell>
          <cell r="AE68">
            <v>0</v>
          </cell>
          <cell r="AF68">
            <v>406</v>
          </cell>
          <cell r="AG68">
            <v>1</v>
          </cell>
          <cell r="AH68">
            <v>1</v>
          </cell>
          <cell r="AI68">
            <v>0</v>
          </cell>
          <cell r="AJ68">
            <v>0</v>
          </cell>
          <cell r="AK68">
            <v>0</v>
          </cell>
          <cell r="AL68" t="str">
            <v>N/A</v>
          </cell>
          <cell r="AM68">
            <v>33</v>
          </cell>
          <cell r="AN68">
            <v>3</v>
          </cell>
          <cell r="AO68">
            <v>0</v>
          </cell>
          <cell r="AP68" t="str">
            <v>Nyanza</v>
          </cell>
          <cell r="AR68" t="str">
            <v>Gucha</v>
          </cell>
          <cell r="AU68">
            <v>0</v>
          </cell>
          <cell r="AV68">
            <v>0</v>
          </cell>
          <cell r="AW68">
            <v>0</v>
          </cell>
          <cell r="AX68">
            <v>0</v>
          </cell>
          <cell r="AY68">
            <v>0</v>
          </cell>
          <cell r="AZ68">
            <v>0</v>
          </cell>
          <cell r="BA68">
            <v>0</v>
          </cell>
          <cell r="BB68">
            <v>568714</v>
          </cell>
          <cell r="BC68">
            <v>96681.38</v>
          </cell>
          <cell r="BD68">
            <v>147865.64000000001</v>
          </cell>
        </row>
        <row r="69">
          <cell r="A69">
            <v>65</v>
          </cell>
          <cell r="B69" t="str">
            <v>Gucha</v>
          </cell>
          <cell r="C69" t="str">
            <v>Kenyenya</v>
          </cell>
          <cell r="D69">
            <v>111</v>
          </cell>
          <cell r="E69">
            <v>999999</v>
          </cell>
          <cell r="F69">
            <v>103</v>
          </cell>
          <cell r="G69">
            <v>99999</v>
          </cell>
          <cell r="H69">
            <v>1</v>
          </cell>
          <cell r="I69" t="str">
            <v>Gucha</v>
          </cell>
          <cell r="J69">
            <v>364460</v>
          </cell>
          <cell r="K69">
            <v>13080</v>
          </cell>
          <cell r="L69">
            <v>63400</v>
          </cell>
          <cell r="M69">
            <v>50320</v>
          </cell>
          <cell r="N69">
            <v>55326</v>
          </cell>
          <cell r="O69">
            <v>49516</v>
          </cell>
          <cell r="P69">
            <v>104842</v>
          </cell>
          <cell r="Q69">
            <v>42570</v>
          </cell>
          <cell r="R69">
            <v>28938</v>
          </cell>
          <cell r="S69">
            <v>110539</v>
          </cell>
          <cell r="T69">
            <v>13</v>
          </cell>
          <cell r="U69">
            <v>4</v>
          </cell>
          <cell r="V69">
            <v>0</v>
          </cell>
          <cell r="W69" t="str">
            <v>N/A</v>
          </cell>
          <cell r="X69" t="str">
            <v>N/A</v>
          </cell>
          <cell r="Y69" t="str">
            <v>N/A</v>
          </cell>
          <cell r="Z69">
            <v>0</v>
          </cell>
          <cell r="AA69" t="str">
            <v>N/A</v>
          </cell>
          <cell r="AB69" t="str">
            <v>N/A</v>
          </cell>
          <cell r="AC69" t="str">
            <v>N/A</v>
          </cell>
          <cell r="AD69">
            <v>0</v>
          </cell>
          <cell r="AE69">
            <v>0</v>
          </cell>
          <cell r="AF69">
            <v>406</v>
          </cell>
          <cell r="AG69">
            <v>1</v>
          </cell>
          <cell r="AH69">
            <v>1</v>
          </cell>
          <cell r="AI69">
            <v>0</v>
          </cell>
          <cell r="AJ69">
            <v>0</v>
          </cell>
          <cell r="AK69">
            <v>0</v>
          </cell>
          <cell r="AL69" t="str">
            <v>N/A</v>
          </cell>
          <cell r="AM69">
            <v>33</v>
          </cell>
          <cell r="AN69">
            <v>3</v>
          </cell>
          <cell r="AO69">
            <v>0</v>
          </cell>
          <cell r="AP69" t="str">
            <v>Nyanza</v>
          </cell>
          <cell r="AR69" t="str">
            <v>Gucha</v>
          </cell>
          <cell r="AU69">
            <v>0</v>
          </cell>
          <cell r="AV69">
            <v>0</v>
          </cell>
          <cell r="AW69">
            <v>0</v>
          </cell>
          <cell r="AX69">
            <v>0</v>
          </cell>
          <cell r="AY69">
            <v>0</v>
          </cell>
          <cell r="AZ69">
            <v>0</v>
          </cell>
          <cell r="BA69">
            <v>0</v>
          </cell>
          <cell r="BB69">
            <v>568714</v>
          </cell>
          <cell r="BC69">
            <v>96681.38</v>
          </cell>
          <cell r="BD69">
            <v>147865.64000000001</v>
          </cell>
        </row>
        <row r="70">
          <cell r="A70">
            <v>66</v>
          </cell>
          <cell r="B70" t="str">
            <v>Gucha South</v>
          </cell>
          <cell r="C70" t="str">
            <v>Gucha South</v>
          </cell>
          <cell r="D70">
            <v>173</v>
          </cell>
          <cell r="E70">
            <v>999999</v>
          </cell>
          <cell r="F70">
            <v>171</v>
          </cell>
          <cell r="G70">
            <v>99999</v>
          </cell>
          <cell r="H70">
            <v>4</v>
          </cell>
          <cell r="I70" t="str">
            <v>Gucha South</v>
          </cell>
          <cell r="J70">
            <v>146307</v>
          </cell>
          <cell r="K70">
            <v>5534</v>
          </cell>
          <cell r="L70">
            <v>27156</v>
          </cell>
          <cell r="M70">
            <v>21622</v>
          </cell>
          <cell r="N70">
            <v>22119</v>
          </cell>
          <cell r="O70">
            <v>19507</v>
          </cell>
          <cell r="P70">
            <v>41626</v>
          </cell>
          <cell r="Q70">
            <v>16948</v>
          </cell>
          <cell r="R70">
            <v>12225</v>
          </cell>
          <cell r="S70">
            <v>44812</v>
          </cell>
          <cell r="T70">
            <v>7</v>
          </cell>
          <cell r="U70">
            <v>4</v>
          </cell>
          <cell r="V70">
            <v>0</v>
          </cell>
          <cell r="W70" t="str">
            <v>N/A</v>
          </cell>
          <cell r="X70" t="str">
            <v>N/A</v>
          </cell>
          <cell r="Y70" t="str">
            <v>N/A</v>
          </cell>
          <cell r="Z70">
            <v>0</v>
          </cell>
          <cell r="AA70" t="str">
            <v>N/A</v>
          </cell>
          <cell r="AB70" t="str">
            <v>N/A</v>
          </cell>
          <cell r="AC70" t="str">
            <v>N/A</v>
          </cell>
          <cell r="AD70">
            <v>0</v>
          </cell>
          <cell r="AE70">
            <v>0</v>
          </cell>
          <cell r="AF70">
            <v>173</v>
          </cell>
          <cell r="AG70">
            <v>1</v>
          </cell>
          <cell r="AH70">
            <v>1</v>
          </cell>
          <cell r="AI70">
            <v>0</v>
          </cell>
          <cell r="AJ70">
            <v>0</v>
          </cell>
          <cell r="AK70">
            <v>0</v>
          </cell>
          <cell r="AL70" t="str">
            <v>N/A</v>
          </cell>
          <cell r="AM70">
            <v>14</v>
          </cell>
          <cell r="AN70">
            <v>3</v>
          </cell>
          <cell r="AO70">
            <v>0</v>
          </cell>
          <cell r="AP70" t="str">
            <v>Nyanza</v>
          </cell>
          <cell r="AR70" t="str">
            <v>Gucha</v>
          </cell>
          <cell r="AU70">
            <v>0</v>
          </cell>
          <cell r="AV70">
            <v>0</v>
          </cell>
          <cell r="AW70">
            <v>0</v>
          </cell>
          <cell r="AX70">
            <v>0</v>
          </cell>
          <cell r="AY70">
            <v>0</v>
          </cell>
          <cell r="AZ70">
            <v>0</v>
          </cell>
          <cell r="BA70">
            <v>0</v>
          </cell>
          <cell r="BB70">
            <v>568714</v>
          </cell>
          <cell r="BC70">
            <v>96681.38</v>
          </cell>
          <cell r="BD70">
            <v>147865.64000000001</v>
          </cell>
        </row>
        <row r="71">
          <cell r="A71">
            <v>67</v>
          </cell>
          <cell r="B71" t="str">
            <v>Kisumu East</v>
          </cell>
          <cell r="C71" t="str">
            <v>Kisumu East</v>
          </cell>
          <cell r="D71">
            <v>233</v>
          </cell>
          <cell r="E71">
            <v>999999</v>
          </cell>
          <cell r="F71">
            <v>452</v>
          </cell>
          <cell r="G71">
            <v>99999</v>
          </cell>
          <cell r="H71">
            <v>2</v>
          </cell>
          <cell r="I71" t="str">
            <v>Kisumu East</v>
          </cell>
          <cell r="J71">
            <v>83485</v>
          </cell>
          <cell r="K71">
            <v>3035</v>
          </cell>
          <cell r="L71">
            <v>14476</v>
          </cell>
          <cell r="M71">
            <v>11441</v>
          </cell>
          <cell r="N71">
            <v>12279</v>
          </cell>
          <cell r="O71">
            <v>11486</v>
          </cell>
          <cell r="P71">
            <v>23765</v>
          </cell>
          <cell r="Q71">
            <v>9550</v>
          </cell>
          <cell r="R71">
            <v>39431</v>
          </cell>
          <cell r="S71">
            <v>106034</v>
          </cell>
          <cell r="T71">
            <v>4</v>
          </cell>
          <cell r="U71">
            <v>4</v>
          </cell>
          <cell r="V71">
            <v>1</v>
          </cell>
          <cell r="W71">
            <v>58</v>
          </cell>
          <cell r="X71">
            <v>5003</v>
          </cell>
          <cell r="Y71">
            <v>20077</v>
          </cell>
          <cell r="Z71">
            <v>25080</v>
          </cell>
          <cell r="AA71">
            <v>3737</v>
          </cell>
          <cell r="AB71">
            <v>15824</v>
          </cell>
          <cell r="AC71">
            <v>1056</v>
          </cell>
          <cell r="AD71">
            <v>20617</v>
          </cell>
          <cell r="AE71">
            <v>0</v>
          </cell>
          <cell r="AF71">
            <v>233</v>
          </cell>
          <cell r="AG71">
            <v>1</v>
          </cell>
          <cell r="AH71">
            <v>1</v>
          </cell>
          <cell r="AI71">
            <v>1</v>
          </cell>
          <cell r="AJ71">
            <v>7</v>
          </cell>
          <cell r="AK71">
            <v>21</v>
          </cell>
          <cell r="AL71">
            <v>2445</v>
          </cell>
          <cell r="AM71">
            <v>19</v>
          </cell>
          <cell r="AN71">
            <v>1</v>
          </cell>
          <cell r="AO71">
            <v>0</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A72">
            <v>68</v>
          </cell>
          <cell r="B72" t="str">
            <v>Kisumu East</v>
          </cell>
          <cell r="C72" t="str">
            <v>Kisumu North</v>
          </cell>
          <cell r="D72" t="str">
            <v>N/A</v>
          </cell>
          <cell r="E72" t="str">
            <v>N/A</v>
          </cell>
          <cell r="F72" t="str">
            <v>N/A</v>
          </cell>
          <cell r="G72" t="str">
            <v>N/A</v>
          </cell>
          <cell r="H72">
            <v>2</v>
          </cell>
          <cell r="I72" t="str">
            <v>Kisumu East</v>
          </cell>
          <cell r="J72">
            <v>83485</v>
          </cell>
          <cell r="K72">
            <v>3035</v>
          </cell>
          <cell r="L72">
            <v>14476</v>
          </cell>
          <cell r="M72">
            <v>11441</v>
          </cell>
          <cell r="N72">
            <v>12279</v>
          </cell>
          <cell r="O72">
            <v>11486</v>
          </cell>
          <cell r="P72">
            <v>23765</v>
          </cell>
          <cell r="Q72">
            <v>9550</v>
          </cell>
          <cell r="R72">
            <v>39431</v>
          </cell>
          <cell r="S72">
            <v>106034</v>
          </cell>
          <cell r="T72">
            <v>4</v>
          </cell>
          <cell r="U72">
            <v>4</v>
          </cell>
          <cell r="V72">
            <v>1</v>
          </cell>
          <cell r="W72">
            <v>58</v>
          </cell>
          <cell r="X72">
            <v>5003</v>
          </cell>
          <cell r="Y72">
            <v>20077</v>
          </cell>
          <cell r="Z72">
            <v>25080</v>
          </cell>
          <cell r="AA72">
            <v>0</v>
          </cell>
          <cell r="AB72">
            <v>0</v>
          </cell>
          <cell r="AC72">
            <v>0</v>
          </cell>
          <cell r="AD72">
            <v>0</v>
          </cell>
          <cell r="AE72">
            <v>0</v>
          </cell>
          <cell r="AF72">
            <v>233</v>
          </cell>
          <cell r="AG72">
            <v>1</v>
          </cell>
          <cell r="AH72">
            <v>1</v>
          </cell>
          <cell r="AI72">
            <v>1</v>
          </cell>
          <cell r="AJ72">
            <v>7</v>
          </cell>
          <cell r="AK72">
            <v>21</v>
          </cell>
          <cell r="AL72" t="str">
            <v>N/A</v>
          </cell>
          <cell r="AM72">
            <v>19</v>
          </cell>
          <cell r="AN72">
            <v>1</v>
          </cell>
          <cell r="AO72">
            <v>0</v>
          </cell>
          <cell r="AP72" t="str">
            <v>Nyanza</v>
          </cell>
          <cell r="AR72" t="str">
            <v>Kisumu</v>
          </cell>
          <cell r="AU72">
            <v>0</v>
          </cell>
          <cell r="AV72">
            <v>0</v>
          </cell>
          <cell r="AW72">
            <v>0</v>
          </cell>
          <cell r="AX72">
            <v>0</v>
          </cell>
          <cell r="AY72">
            <v>0</v>
          </cell>
          <cell r="AZ72">
            <v>0</v>
          </cell>
          <cell r="BA72">
            <v>0</v>
          </cell>
          <cell r="BB72">
            <v>578539</v>
          </cell>
          <cell r="BC72">
            <v>98351.63</v>
          </cell>
          <cell r="BD72">
            <v>150420.14000000001</v>
          </cell>
        </row>
        <row r="73">
          <cell r="A73">
            <v>69</v>
          </cell>
          <cell r="B73" t="str">
            <v>Kisumu West</v>
          </cell>
          <cell r="C73" t="str">
            <v>Kisumu West</v>
          </cell>
          <cell r="D73">
            <v>152</v>
          </cell>
          <cell r="E73">
            <v>999999</v>
          </cell>
          <cell r="F73">
            <v>177</v>
          </cell>
          <cell r="G73">
            <v>99999</v>
          </cell>
          <cell r="H73">
            <v>2</v>
          </cell>
          <cell r="I73" t="str">
            <v>Kisumu West</v>
          </cell>
          <cell r="J73">
            <v>137975</v>
          </cell>
          <cell r="K73">
            <v>4850</v>
          </cell>
          <cell r="L73">
            <v>23295</v>
          </cell>
          <cell r="M73">
            <v>18445</v>
          </cell>
          <cell r="N73">
            <v>20400</v>
          </cell>
          <cell r="O73">
            <v>19795</v>
          </cell>
          <cell r="P73">
            <v>40195</v>
          </cell>
          <cell r="Q73">
            <v>16041</v>
          </cell>
          <cell r="R73">
            <v>11527</v>
          </cell>
          <cell r="S73">
            <v>41423</v>
          </cell>
          <cell r="T73">
            <v>7</v>
          </cell>
          <cell r="U73">
            <v>2</v>
          </cell>
          <cell r="V73">
            <v>1</v>
          </cell>
          <cell r="W73">
            <v>143</v>
          </cell>
          <cell r="X73">
            <v>10163</v>
          </cell>
          <cell r="Y73">
            <v>42222</v>
          </cell>
          <cell r="Z73">
            <v>52385</v>
          </cell>
          <cell r="AA73">
            <v>8339</v>
          </cell>
          <cell r="AB73">
            <v>34638</v>
          </cell>
          <cell r="AC73">
            <v>3959</v>
          </cell>
          <cell r="AD73">
            <v>46936</v>
          </cell>
          <cell r="AE73">
            <v>0</v>
          </cell>
          <cell r="AF73">
            <v>152</v>
          </cell>
          <cell r="AG73">
            <v>1</v>
          </cell>
          <cell r="AH73">
            <v>1</v>
          </cell>
          <cell r="AI73">
            <v>1</v>
          </cell>
          <cell r="AJ73">
            <v>19</v>
          </cell>
          <cell r="AK73">
            <v>57</v>
          </cell>
          <cell r="AL73">
            <v>5564</v>
          </cell>
          <cell r="AM73">
            <v>13</v>
          </cell>
          <cell r="AN73">
            <v>1</v>
          </cell>
          <cell r="AO73">
            <v>0</v>
          </cell>
          <cell r="AP73" t="str">
            <v>Nyanza</v>
          </cell>
          <cell r="AR73" t="str">
            <v>Kisumu</v>
          </cell>
          <cell r="AU73">
            <v>0</v>
          </cell>
          <cell r="AV73">
            <v>0</v>
          </cell>
          <cell r="AW73">
            <v>0</v>
          </cell>
          <cell r="AX73">
            <v>0</v>
          </cell>
          <cell r="AY73">
            <v>0</v>
          </cell>
          <cell r="AZ73">
            <v>0</v>
          </cell>
          <cell r="BA73">
            <v>0</v>
          </cell>
          <cell r="BB73">
            <v>578539</v>
          </cell>
          <cell r="BC73">
            <v>98351.63</v>
          </cell>
          <cell r="BD73">
            <v>150420.14000000001</v>
          </cell>
        </row>
        <row r="74">
          <cell r="A74">
            <v>70</v>
          </cell>
          <cell r="B74" t="str">
            <v>Kisumu Municipality</v>
          </cell>
          <cell r="C74" t="str">
            <v>Kisumu Municipality</v>
          </cell>
          <cell r="D74">
            <v>3</v>
          </cell>
          <cell r="E74">
            <v>999999</v>
          </cell>
          <cell r="F74">
            <v>1</v>
          </cell>
          <cell r="G74">
            <v>99999</v>
          </cell>
          <cell r="H74">
            <v>3</v>
          </cell>
          <cell r="I74" t="str">
            <v>Kisumu Municipality</v>
          </cell>
          <cell r="J74">
            <v>0</v>
          </cell>
          <cell r="K74">
            <v>0</v>
          </cell>
          <cell r="L74">
            <v>0</v>
          </cell>
          <cell r="M74">
            <v>0</v>
          </cell>
          <cell r="N74">
            <v>0</v>
          </cell>
          <cell r="O74">
            <v>0</v>
          </cell>
          <cell r="P74">
            <v>0</v>
          </cell>
          <cell r="Q74">
            <v>0</v>
          </cell>
          <cell r="R74">
            <v>0</v>
          </cell>
          <cell r="S74">
            <v>0</v>
          </cell>
          <cell r="T74">
            <v>9</v>
          </cell>
          <cell r="U74">
            <v>3</v>
          </cell>
          <cell r="V74">
            <v>1</v>
          </cell>
          <cell r="W74">
            <v>122</v>
          </cell>
          <cell r="X74">
            <v>8837</v>
          </cell>
          <cell r="Y74">
            <v>61023</v>
          </cell>
          <cell r="Z74">
            <v>69860</v>
          </cell>
          <cell r="AA74">
            <v>6609</v>
          </cell>
          <cell r="AB74">
            <v>49355</v>
          </cell>
          <cell r="AC74">
            <v>7162</v>
          </cell>
          <cell r="AD74">
            <v>63126</v>
          </cell>
          <cell r="AE74">
            <v>0</v>
          </cell>
          <cell r="AF74">
            <v>3</v>
          </cell>
          <cell r="AG74">
            <v>1</v>
          </cell>
          <cell r="AH74">
            <v>1</v>
          </cell>
          <cell r="AI74">
            <v>1</v>
          </cell>
          <cell r="AJ74">
            <v>35</v>
          </cell>
          <cell r="AK74">
            <v>105</v>
          </cell>
          <cell r="AL74">
            <v>18410</v>
          </cell>
          <cell r="AM74">
            <v>1</v>
          </cell>
          <cell r="AN74">
            <v>1</v>
          </cell>
          <cell r="AO74">
            <v>0</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B74">
            <v>0</v>
          </cell>
          <cell r="BC74">
            <v>0</v>
          </cell>
          <cell r="BD74">
            <v>0</v>
          </cell>
        </row>
        <row r="75">
          <cell r="A75">
            <v>71</v>
          </cell>
          <cell r="B75" t="str">
            <v>Siaya</v>
          </cell>
          <cell r="C75" t="str">
            <v>Siaya</v>
          </cell>
          <cell r="D75">
            <v>131</v>
          </cell>
          <cell r="E75">
            <v>999999</v>
          </cell>
          <cell r="F75">
            <v>140</v>
          </cell>
          <cell r="G75">
            <v>99999</v>
          </cell>
          <cell r="H75">
            <v>3</v>
          </cell>
          <cell r="I75" t="str">
            <v>Siaya</v>
          </cell>
          <cell r="J75">
            <v>509669</v>
          </cell>
          <cell r="K75">
            <v>17729</v>
          </cell>
          <cell r="L75">
            <v>84792</v>
          </cell>
          <cell r="M75">
            <v>67063</v>
          </cell>
          <cell r="N75">
            <v>73916</v>
          </cell>
          <cell r="O75">
            <v>70412</v>
          </cell>
          <cell r="P75">
            <v>144328</v>
          </cell>
          <cell r="Q75">
            <v>58688</v>
          </cell>
          <cell r="R75">
            <v>34534</v>
          </cell>
          <cell r="S75">
            <v>151988</v>
          </cell>
          <cell r="T75">
            <v>21</v>
          </cell>
          <cell r="U75">
            <v>9</v>
          </cell>
          <cell r="V75">
            <v>1</v>
          </cell>
          <cell r="W75">
            <v>383</v>
          </cell>
          <cell r="X75">
            <v>23900</v>
          </cell>
          <cell r="Y75">
            <v>153700</v>
          </cell>
          <cell r="Z75">
            <v>177600</v>
          </cell>
          <cell r="AA75">
            <v>19146</v>
          </cell>
          <cell r="AB75">
            <v>125817</v>
          </cell>
          <cell r="AC75">
            <v>13279</v>
          </cell>
          <cell r="AD75">
            <v>158242</v>
          </cell>
          <cell r="AE75">
            <v>0</v>
          </cell>
          <cell r="AF75">
            <v>399</v>
          </cell>
          <cell r="AG75">
            <v>1</v>
          </cell>
          <cell r="AH75">
            <v>1</v>
          </cell>
          <cell r="AI75">
            <v>1</v>
          </cell>
          <cell r="AJ75">
            <v>10</v>
          </cell>
          <cell r="AK75">
            <v>30</v>
          </cell>
          <cell r="AL75">
            <v>3015</v>
          </cell>
          <cell r="AM75">
            <v>32</v>
          </cell>
          <cell r="AN75">
            <v>3</v>
          </cell>
          <cell r="AO75">
            <v>0</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A76">
            <v>72</v>
          </cell>
          <cell r="B76" t="str">
            <v>Siaya</v>
          </cell>
          <cell r="C76" t="str">
            <v>Gem</v>
          </cell>
          <cell r="D76">
            <v>107</v>
          </cell>
          <cell r="E76">
            <v>999999</v>
          </cell>
          <cell r="F76">
            <v>130</v>
          </cell>
          <cell r="G76">
            <v>99999</v>
          </cell>
          <cell r="H76">
            <v>2</v>
          </cell>
          <cell r="I76" t="str">
            <v>Siaya</v>
          </cell>
          <cell r="J76">
            <v>509669</v>
          </cell>
          <cell r="K76">
            <v>17729</v>
          </cell>
          <cell r="L76">
            <v>84792</v>
          </cell>
          <cell r="M76">
            <v>67063</v>
          </cell>
          <cell r="N76">
            <v>73916</v>
          </cell>
          <cell r="O76">
            <v>70412</v>
          </cell>
          <cell r="P76">
            <v>144328</v>
          </cell>
          <cell r="Q76">
            <v>58688</v>
          </cell>
          <cell r="R76">
            <v>34534</v>
          </cell>
          <cell r="S76">
            <v>151988</v>
          </cell>
          <cell r="T76">
            <v>21</v>
          </cell>
          <cell r="U76">
            <v>9</v>
          </cell>
          <cell r="V76">
            <v>1</v>
          </cell>
          <cell r="W76">
            <v>383</v>
          </cell>
          <cell r="X76">
            <v>23900</v>
          </cell>
          <cell r="Y76">
            <v>153700</v>
          </cell>
          <cell r="Z76">
            <v>177600</v>
          </cell>
          <cell r="AA76">
            <v>0</v>
          </cell>
          <cell r="AB76">
            <v>0</v>
          </cell>
          <cell r="AC76">
            <v>0</v>
          </cell>
          <cell r="AD76">
            <v>0</v>
          </cell>
          <cell r="AE76">
            <v>0</v>
          </cell>
          <cell r="AF76">
            <v>399</v>
          </cell>
          <cell r="AG76">
            <v>1</v>
          </cell>
          <cell r="AH76">
            <v>1</v>
          </cell>
          <cell r="AI76">
            <v>1</v>
          </cell>
          <cell r="AJ76">
            <v>10</v>
          </cell>
          <cell r="AK76">
            <v>30</v>
          </cell>
          <cell r="AL76">
            <v>3015</v>
          </cell>
          <cell r="AM76">
            <v>32</v>
          </cell>
          <cell r="AN76">
            <v>3</v>
          </cell>
          <cell r="AO76">
            <v>0</v>
          </cell>
          <cell r="AP76" t="str">
            <v>Nyanza</v>
          </cell>
          <cell r="AR76" t="str">
            <v>Siaya</v>
          </cell>
          <cell r="AU76">
            <v>0</v>
          </cell>
          <cell r="AV76">
            <v>0</v>
          </cell>
          <cell r="AW76">
            <v>0</v>
          </cell>
          <cell r="AX76">
            <v>0</v>
          </cell>
          <cell r="AY76">
            <v>0</v>
          </cell>
          <cell r="AZ76">
            <v>0</v>
          </cell>
          <cell r="BA76">
            <v>0</v>
          </cell>
          <cell r="BB76">
            <v>475929</v>
          </cell>
          <cell r="BC76">
            <v>80907.930000000008</v>
          </cell>
          <cell r="BD76">
            <v>123741.54000000001</v>
          </cell>
        </row>
        <row r="77">
          <cell r="A77">
            <v>73</v>
          </cell>
          <cell r="B77" t="str">
            <v>Siaya</v>
          </cell>
          <cell r="C77" t="str">
            <v>Ugunja</v>
          </cell>
          <cell r="D77">
            <v>70</v>
          </cell>
          <cell r="E77">
            <v>999999</v>
          </cell>
          <cell r="F77">
            <v>82</v>
          </cell>
          <cell r="G77">
            <v>99999</v>
          </cell>
          <cell r="H77">
            <v>2</v>
          </cell>
          <cell r="I77" t="str">
            <v>Siaya</v>
          </cell>
          <cell r="J77">
            <v>509669</v>
          </cell>
          <cell r="K77">
            <v>17729</v>
          </cell>
          <cell r="L77">
            <v>84792</v>
          </cell>
          <cell r="M77">
            <v>67063</v>
          </cell>
          <cell r="N77">
            <v>73916</v>
          </cell>
          <cell r="O77">
            <v>70412</v>
          </cell>
          <cell r="P77">
            <v>144328</v>
          </cell>
          <cell r="Q77">
            <v>58688</v>
          </cell>
          <cell r="R77">
            <v>34534</v>
          </cell>
          <cell r="S77">
            <v>151988</v>
          </cell>
          <cell r="T77">
            <v>21</v>
          </cell>
          <cell r="U77">
            <v>9</v>
          </cell>
          <cell r="V77">
            <v>1</v>
          </cell>
          <cell r="W77">
            <v>383</v>
          </cell>
          <cell r="X77">
            <v>23900</v>
          </cell>
          <cell r="Y77">
            <v>153700</v>
          </cell>
          <cell r="Z77">
            <v>177600</v>
          </cell>
          <cell r="AA77">
            <v>0</v>
          </cell>
          <cell r="AB77">
            <v>0</v>
          </cell>
          <cell r="AC77">
            <v>0</v>
          </cell>
          <cell r="AD77">
            <v>0</v>
          </cell>
          <cell r="AE77">
            <v>0</v>
          </cell>
          <cell r="AF77">
            <v>399</v>
          </cell>
          <cell r="AG77">
            <v>1</v>
          </cell>
          <cell r="AH77">
            <v>1</v>
          </cell>
          <cell r="AI77">
            <v>1</v>
          </cell>
          <cell r="AJ77">
            <v>10</v>
          </cell>
          <cell r="AK77">
            <v>30</v>
          </cell>
          <cell r="AL77">
            <v>3015</v>
          </cell>
          <cell r="AM77">
            <v>32</v>
          </cell>
          <cell r="AN77">
            <v>3</v>
          </cell>
          <cell r="AO77">
            <v>0</v>
          </cell>
          <cell r="AP77" t="str">
            <v>Nyanza</v>
          </cell>
          <cell r="AR77" t="str">
            <v>Siaya</v>
          </cell>
          <cell r="AU77">
            <v>0</v>
          </cell>
          <cell r="AV77">
            <v>0</v>
          </cell>
          <cell r="AW77">
            <v>0</v>
          </cell>
          <cell r="AX77">
            <v>0</v>
          </cell>
          <cell r="AY77">
            <v>0</v>
          </cell>
          <cell r="AZ77">
            <v>0</v>
          </cell>
          <cell r="BA77">
            <v>0</v>
          </cell>
          <cell r="BB77">
            <v>475929</v>
          </cell>
          <cell r="BC77">
            <v>80907.930000000008</v>
          </cell>
          <cell r="BD77">
            <v>123741.54000000001</v>
          </cell>
        </row>
        <row r="78">
          <cell r="A78">
            <v>74</v>
          </cell>
          <cell r="B78" t="str">
            <v>Siaya</v>
          </cell>
          <cell r="C78" t="str">
            <v>Ugenya</v>
          </cell>
          <cell r="D78">
            <v>91</v>
          </cell>
          <cell r="E78">
            <v>999999</v>
          </cell>
          <cell r="F78">
            <v>103</v>
          </cell>
          <cell r="G78">
            <v>99999</v>
          </cell>
          <cell r="H78">
            <v>2</v>
          </cell>
          <cell r="I78" t="str">
            <v>Siaya</v>
          </cell>
          <cell r="J78">
            <v>509669</v>
          </cell>
          <cell r="K78">
            <v>17729</v>
          </cell>
          <cell r="L78">
            <v>84792</v>
          </cell>
          <cell r="M78">
            <v>67063</v>
          </cell>
          <cell r="N78">
            <v>73916</v>
          </cell>
          <cell r="O78">
            <v>70412</v>
          </cell>
          <cell r="P78">
            <v>144328</v>
          </cell>
          <cell r="Q78">
            <v>58688</v>
          </cell>
          <cell r="R78">
            <v>34534</v>
          </cell>
          <cell r="S78">
            <v>151988</v>
          </cell>
          <cell r="T78">
            <v>21</v>
          </cell>
          <cell r="U78">
            <v>9</v>
          </cell>
          <cell r="V78">
            <v>1</v>
          </cell>
          <cell r="W78">
            <v>383</v>
          </cell>
          <cell r="X78">
            <v>23900</v>
          </cell>
          <cell r="Y78">
            <v>153700</v>
          </cell>
          <cell r="Z78">
            <v>177600</v>
          </cell>
          <cell r="AA78">
            <v>0</v>
          </cell>
          <cell r="AB78">
            <v>0</v>
          </cell>
          <cell r="AC78">
            <v>0</v>
          </cell>
          <cell r="AD78">
            <v>0</v>
          </cell>
          <cell r="AE78">
            <v>0</v>
          </cell>
          <cell r="AF78">
            <v>399</v>
          </cell>
          <cell r="AG78">
            <v>1</v>
          </cell>
          <cell r="AH78">
            <v>1</v>
          </cell>
          <cell r="AI78">
            <v>1</v>
          </cell>
          <cell r="AJ78">
            <v>10</v>
          </cell>
          <cell r="AK78">
            <v>30</v>
          </cell>
          <cell r="AL78">
            <v>3015</v>
          </cell>
          <cell r="AM78">
            <v>32</v>
          </cell>
          <cell r="AN78">
            <v>3</v>
          </cell>
          <cell r="AO78">
            <v>0</v>
          </cell>
          <cell r="AP78" t="str">
            <v>Nyanza</v>
          </cell>
          <cell r="AR78" t="str">
            <v>Siaya</v>
          </cell>
          <cell r="AU78">
            <v>0</v>
          </cell>
          <cell r="AV78">
            <v>0</v>
          </cell>
          <cell r="AW78">
            <v>0</v>
          </cell>
          <cell r="AX78">
            <v>0</v>
          </cell>
          <cell r="AY78">
            <v>0</v>
          </cell>
          <cell r="AZ78">
            <v>0</v>
          </cell>
          <cell r="BA78">
            <v>0</v>
          </cell>
          <cell r="BB78">
            <v>475929</v>
          </cell>
          <cell r="BC78">
            <v>80907.930000000008</v>
          </cell>
          <cell r="BD78">
            <v>123741.54000000001</v>
          </cell>
        </row>
        <row r="79">
          <cell r="A79">
            <v>75</v>
          </cell>
          <cell r="B79" t="str">
            <v>Bondo</v>
          </cell>
          <cell r="C79" t="str">
            <v>Bondo</v>
          </cell>
          <cell r="D79">
            <v>142</v>
          </cell>
          <cell r="E79">
            <v>999999</v>
          </cell>
          <cell r="F79">
            <v>204</v>
          </cell>
          <cell r="G79">
            <v>99999</v>
          </cell>
          <cell r="H79">
            <v>3</v>
          </cell>
          <cell r="I79" t="str">
            <v>Bondo</v>
          </cell>
          <cell r="J79">
            <v>110466</v>
          </cell>
          <cell r="K79">
            <v>4116</v>
          </cell>
          <cell r="L79">
            <v>19728</v>
          </cell>
          <cell r="M79">
            <v>15612</v>
          </cell>
          <cell r="N79">
            <v>15970</v>
          </cell>
          <cell r="O79">
            <v>14313</v>
          </cell>
          <cell r="P79">
            <v>30283</v>
          </cell>
          <cell r="Q79">
            <v>12233</v>
          </cell>
          <cell r="R79">
            <v>12633</v>
          </cell>
          <cell r="S79">
            <v>42149</v>
          </cell>
          <cell r="T79">
            <v>7</v>
          </cell>
          <cell r="U79">
            <v>3</v>
          </cell>
          <cell r="V79">
            <v>1</v>
          </cell>
          <cell r="W79">
            <v>135</v>
          </cell>
          <cell r="X79">
            <v>8273</v>
          </cell>
          <cell r="Y79">
            <v>43412</v>
          </cell>
          <cell r="Z79">
            <v>51685</v>
          </cell>
          <cell r="AA79">
            <v>7080</v>
          </cell>
          <cell r="AB79">
            <v>35755</v>
          </cell>
          <cell r="AC79">
            <v>3898</v>
          </cell>
          <cell r="AD79">
            <v>46733</v>
          </cell>
          <cell r="AE79">
            <v>0</v>
          </cell>
          <cell r="AF79">
            <v>142</v>
          </cell>
          <cell r="AG79">
            <v>1</v>
          </cell>
          <cell r="AH79">
            <v>1</v>
          </cell>
          <cell r="AI79">
            <v>1</v>
          </cell>
          <cell r="AJ79">
            <v>42</v>
          </cell>
          <cell r="AK79">
            <v>126</v>
          </cell>
          <cell r="AL79">
            <v>11657</v>
          </cell>
          <cell r="AM79">
            <v>12</v>
          </cell>
          <cell r="AN79">
            <v>3</v>
          </cell>
          <cell r="AO79">
            <v>0</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A80">
            <v>76</v>
          </cell>
          <cell r="B80" t="str">
            <v>Rarieda</v>
          </cell>
          <cell r="C80" t="str">
            <v>Rarieda</v>
          </cell>
          <cell r="D80">
            <v>126</v>
          </cell>
          <cell r="E80">
            <v>999999</v>
          </cell>
          <cell r="F80">
            <v>156</v>
          </cell>
          <cell r="G80">
            <v>99999</v>
          </cell>
          <cell r="H80">
            <v>2</v>
          </cell>
          <cell r="I80" t="str">
            <v>Rarieda</v>
          </cell>
          <cell r="J80">
            <v>131542</v>
          </cell>
          <cell r="K80">
            <v>4650</v>
          </cell>
          <cell r="L80">
            <v>21920</v>
          </cell>
          <cell r="M80">
            <v>17270</v>
          </cell>
          <cell r="N80">
            <v>19586</v>
          </cell>
          <cell r="O80">
            <v>18174</v>
          </cell>
          <cell r="P80">
            <v>37760</v>
          </cell>
          <cell r="Q80">
            <v>15420</v>
          </cell>
          <cell r="R80">
            <v>10425</v>
          </cell>
          <cell r="S80">
            <v>38554</v>
          </cell>
          <cell r="T80">
            <v>7</v>
          </cell>
          <cell r="U80">
            <v>2</v>
          </cell>
          <cell r="V80">
            <v>1</v>
          </cell>
          <cell r="W80">
            <v>115</v>
          </cell>
          <cell r="X80">
            <v>8207</v>
          </cell>
          <cell r="Y80">
            <v>39142</v>
          </cell>
          <cell r="Z80">
            <v>47349</v>
          </cell>
          <cell r="AA80">
            <v>6834</v>
          </cell>
          <cell r="AB80">
            <v>32297</v>
          </cell>
          <cell r="AC80">
            <v>3977</v>
          </cell>
          <cell r="AD80">
            <v>43108</v>
          </cell>
          <cell r="AE80">
            <v>0</v>
          </cell>
          <cell r="AF80">
            <v>126</v>
          </cell>
          <cell r="AG80">
            <v>1</v>
          </cell>
          <cell r="AH80">
            <v>1</v>
          </cell>
          <cell r="AI80">
            <v>1</v>
          </cell>
          <cell r="AJ80">
            <v>39</v>
          </cell>
          <cell r="AK80">
            <v>117</v>
          </cell>
          <cell r="AL80">
            <v>13361</v>
          </cell>
          <cell r="AM80">
            <v>11</v>
          </cell>
          <cell r="AN80">
            <v>3</v>
          </cell>
          <cell r="AO80">
            <v>0</v>
          </cell>
          <cell r="AP80" t="str">
            <v>Nyanza</v>
          </cell>
          <cell r="AR80" t="str">
            <v>Bondo</v>
          </cell>
          <cell r="AU80">
            <v>0</v>
          </cell>
          <cell r="AV80">
            <v>0</v>
          </cell>
          <cell r="AW80">
            <v>0</v>
          </cell>
          <cell r="AX80">
            <v>0</v>
          </cell>
          <cell r="AY80">
            <v>0</v>
          </cell>
          <cell r="AZ80">
            <v>0</v>
          </cell>
          <cell r="BA80">
            <v>0</v>
          </cell>
          <cell r="BB80">
            <v>266763</v>
          </cell>
          <cell r="BC80">
            <v>45349.710000000006</v>
          </cell>
          <cell r="BD80">
            <v>69358.38</v>
          </cell>
        </row>
        <row r="81">
          <cell r="A81">
            <v>77</v>
          </cell>
          <cell r="B81" t="str">
            <v>Rachuonyo</v>
          </cell>
          <cell r="C81" t="str">
            <v>Rachuonyo North</v>
          </cell>
          <cell r="D81">
            <v>175</v>
          </cell>
          <cell r="E81">
            <v>999999</v>
          </cell>
          <cell r="F81">
            <v>205</v>
          </cell>
          <cell r="G81">
            <v>99999</v>
          </cell>
          <cell r="H81">
            <v>2</v>
          </cell>
          <cell r="I81" t="str">
            <v>Rachuonyo</v>
          </cell>
          <cell r="J81">
            <v>322303</v>
          </cell>
          <cell r="K81">
            <v>11467</v>
          </cell>
          <cell r="L81">
            <v>56636</v>
          </cell>
          <cell r="M81">
            <v>45169</v>
          </cell>
          <cell r="N81">
            <v>50910</v>
          </cell>
          <cell r="O81">
            <v>46791</v>
          </cell>
          <cell r="P81">
            <v>97701</v>
          </cell>
          <cell r="Q81">
            <v>38540</v>
          </cell>
          <cell r="R81">
            <v>34325</v>
          </cell>
          <cell r="S81">
            <v>113579</v>
          </cell>
          <cell r="T81">
            <v>18</v>
          </cell>
          <cell r="U81">
            <v>4</v>
          </cell>
          <cell r="V81">
            <v>1</v>
          </cell>
          <cell r="W81">
            <v>385</v>
          </cell>
          <cell r="X81">
            <v>26328</v>
          </cell>
          <cell r="Y81">
            <v>109211</v>
          </cell>
          <cell r="Z81">
            <v>135539</v>
          </cell>
          <cell r="AA81">
            <v>21065</v>
          </cell>
          <cell r="AB81">
            <v>88404</v>
          </cell>
          <cell r="AC81">
            <v>11379</v>
          </cell>
          <cell r="AD81">
            <v>120848</v>
          </cell>
          <cell r="AE81">
            <v>0</v>
          </cell>
          <cell r="AF81">
            <v>404</v>
          </cell>
          <cell r="AG81">
            <v>1</v>
          </cell>
          <cell r="AH81">
            <v>1</v>
          </cell>
          <cell r="AI81">
            <v>1</v>
          </cell>
          <cell r="AJ81">
            <v>97</v>
          </cell>
          <cell r="AK81">
            <v>291</v>
          </cell>
          <cell r="AL81">
            <v>28615</v>
          </cell>
          <cell r="AM81">
            <v>33</v>
          </cell>
          <cell r="AN81">
            <v>3</v>
          </cell>
          <cell r="AO81">
            <v>0</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A82">
            <v>78</v>
          </cell>
          <cell r="B82" t="str">
            <v>Rachuonyo</v>
          </cell>
          <cell r="C82" t="str">
            <v>Rachuonyo South</v>
          </cell>
          <cell r="D82">
            <v>229</v>
          </cell>
          <cell r="E82">
            <v>999999</v>
          </cell>
          <cell r="F82">
            <v>265</v>
          </cell>
          <cell r="G82">
            <v>99999</v>
          </cell>
          <cell r="H82">
            <v>2</v>
          </cell>
          <cell r="I82" t="str">
            <v>Rachuonyo</v>
          </cell>
          <cell r="J82">
            <v>322303</v>
          </cell>
          <cell r="K82">
            <v>11467</v>
          </cell>
          <cell r="L82">
            <v>56636</v>
          </cell>
          <cell r="M82">
            <v>45169</v>
          </cell>
          <cell r="N82">
            <v>50910</v>
          </cell>
          <cell r="O82">
            <v>46791</v>
          </cell>
          <cell r="P82">
            <v>97701</v>
          </cell>
          <cell r="Q82">
            <v>38540</v>
          </cell>
          <cell r="R82">
            <v>34325</v>
          </cell>
          <cell r="S82">
            <v>113579</v>
          </cell>
          <cell r="T82">
            <v>18</v>
          </cell>
          <cell r="U82">
            <v>4</v>
          </cell>
          <cell r="V82">
            <v>1</v>
          </cell>
          <cell r="W82">
            <v>385</v>
          </cell>
          <cell r="X82">
            <v>26328</v>
          </cell>
          <cell r="Y82">
            <v>109211</v>
          </cell>
          <cell r="Z82">
            <v>135539</v>
          </cell>
          <cell r="AA82">
            <v>0</v>
          </cell>
          <cell r="AB82">
            <v>0</v>
          </cell>
          <cell r="AC82">
            <v>0</v>
          </cell>
          <cell r="AD82">
            <v>0</v>
          </cell>
          <cell r="AE82">
            <v>0</v>
          </cell>
          <cell r="AF82">
            <v>404</v>
          </cell>
          <cell r="AG82">
            <v>1</v>
          </cell>
          <cell r="AH82">
            <v>1</v>
          </cell>
          <cell r="AI82">
            <v>1</v>
          </cell>
          <cell r="AJ82">
            <v>97</v>
          </cell>
          <cell r="AK82">
            <v>291</v>
          </cell>
          <cell r="AL82">
            <v>28615</v>
          </cell>
          <cell r="AM82">
            <v>33</v>
          </cell>
          <cell r="AN82">
            <v>3</v>
          </cell>
          <cell r="AO82">
            <v>0</v>
          </cell>
          <cell r="AP82" t="str">
            <v>Nyanza</v>
          </cell>
          <cell r="AR82" t="str">
            <v>Rachuonyo</v>
          </cell>
          <cell r="AU82">
            <v>0</v>
          </cell>
          <cell r="AV82">
            <v>0</v>
          </cell>
          <cell r="AW82">
            <v>0</v>
          </cell>
          <cell r="AX82">
            <v>0</v>
          </cell>
          <cell r="AY82">
            <v>0</v>
          </cell>
          <cell r="AZ82">
            <v>0</v>
          </cell>
          <cell r="BA82">
            <v>0</v>
          </cell>
          <cell r="BB82">
            <v>354912</v>
          </cell>
          <cell r="BC82">
            <v>60335.040000000001</v>
          </cell>
          <cell r="BD82">
            <v>92277.12000000001</v>
          </cell>
        </row>
        <row r="83">
          <cell r="A83">
            <v>79</v>
          </cell>
          <cell r="B83" t="str">
            <v>Nyando</v>
          </cell>
          <cell r="C83" t="str">
            <v>Nyakach</v>
          </cell>
          <cell r="D83">
            <v>156</v>
          </cell>
          <cell r="E83">
            <v>999999</v>
          </cell>
          <cell r="F83">
            <v>170</v>
          </cell>
          <cell r="G83">
            <v>99999</v>
          </cell>
          <cell r="H83">
            <v>3</v>
          </cell>
          <cell r="I83" t="str">
            <v>Nyando</v>
          </cell>
          <cell r="J83">
            <v>239729</v>
          </cell>
          <cell r="K83">
            <v>8579</v>
          </cell>
          <cell r="L83">
            <v>41968</v>
          </cell>
          <cell r="M83">
            <v>33389</v>
          </cell>
          <cell r="N83">
            <v>36794</v>
          </cell>
          <cell r="O83">
            <v>34092</v>
          </cell>
          <cell r="P83">
            <v>70886</v>
          </cell>
          <cell r="Q83">
            <v>27812</v>
          </cell>
          <cell r="R83">
            <v>30403</v>
          </cell>
          <cell r="S83">
            <v>99125</v>
          </cell>
          <cell r="T83">
            <v>15</v>
          </cell>
          <cell r="U83">
            <v>6</v>
          </cell>
          <cell r="V83">
            <v>1</v>
          </cell>
          <cell r="W83">
            <v>336</v>
          </cell>
          <cell r="X83">
            <v>23454</v>
          </cell>
          <cell r="Y83">
            <v>103720</v>
          </cell>
          <cell r="Z83">
            <v>127174</v>
          </cell>
          <cell r="AA83">
            <v>18897</v>
          </cell>
          <cell r="AB83">
            <v>86738</v>
          </cell>
          <cell r="AC83">
            <v>9247</v>
          </cell>
          <cell r="AD83">
            <v>114882</v>
          </cell>
          <cell r="AE83">
            <v>0</v>
          </cell>
          <cell r="AF83">
            <v>325</v>
          </cell>
          <cell r="AG83">
            <v>1</v>
          </cell>
          <cell r="AH83">
            <v>1</v>
          </cell>
          <cell r="AI83">
            <v>1</v>
          </cell>
          <cell r="AJ83">
            <v>29</v>
          </cell>
          <cell r="AK83">
            <v>87</v>
          </cell>
          <cell r="AL83">
            <v>8443</v>
          </cell>
          <cell r="AM83">
            <v>26</v>
          </cell>
          <cell r="AN83">
            <v>3</v>
          </cell>
          <cell r="AO83">
            <v>0</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A84">
            <v>80</v>
          </cell>
          <cell r="B84" t="str">
            <v>Nyando</v>
          </cell>
          <cell r="C84" t="str">
            <v>Nyando</v>
          </cell>
          <cell r="D84">
            <v>57</v>
          </cell>
          <cell r="E84">
            <v>999999</v>
          </cell>
          <cell r="F84">
            <v>57</v>
          </cell>
          <cell r="G84">
            <v>99999</v>
          </cell>
          <cell r="H84">
            <v>1</v>
          </cell>
          <cell r="I84" t="str">
            <v>Nyando</v>
          </cell>
          <cell r="J84">
            <v>239729</v>
          </cell>
          <cell r="K84">
            <v>8579</v>
          </cell>
          <cell r="L84">
            <v>41968</v>
          </cell>
          <cell r="M84">
            <v>33389</v>
          </cell>
          <cell r="N84">
            <v>36794</v>
          </cell>
          <cell r="O84">
            <v>34092</v>
          </cell>
          <cell r="P84">
            <v>70886</v>
          </cell>
          <cell r="Q84">
            <v>27812</v>
          </cell>
          <cell r="R84">
            <v>30403</v>
          </cell>
          <cell r="S84">
            <v>99125</v>
          </cell>
          <cell r="T84">
            <v>15</v>
          </cell>
          <cell r="U84">
            <v>6</v>
          </cell>
          <cell r="V84">
            <v>1</v>
          </cell>
          <cell r="W84">
            <v>336</v>
          </cell>
          <cell r="X84">
            <v>23454</v>
          </cell>
          <cell r="Y84">
            <v>103720</v>
          </cell>
          <cell r="Z84">
            <v>127174</v>
          </cell>
          <cell r="AA84">
            <v>0</v>
          </cell>
          <cell r="AB84">
            <v>0</v>
          </cell>
          <cell r="AC84">
            <v>0</v>
          </cell>
          <cell r="AD84">
            <v>0</v>
          </cell>
          <cell r="AE84">
            <v>0</v>
          </cell>
          <cell r="AF84">
            <v>325</v>
          </cell>
          <cell r="AG84">
            <v>1</v>
          </cell>
          <cell r="AH84">
            <v>1</v>
          </cell>
          <cell r="AI84">
            <v>1</v>
          </cell>
          <cell r="AJ84">
            <v>29</v>
          </cell>
          <cell r="AK84">
            <v>87</v>
          </cell>
          <cell r="AL84">
            <v>8443</v>
          </cell>
          <cell r="AM84">
            <v>26</v>
          </cell>
          <cell r="AN84">
            <v>3</v>
          </cell>
          <cell r="AO84">
            <v>0</v>
          </cell>
          <cell r="AP84" t="str">
            <v>Nyanza</v>
          </cell>
          <cell r="AR84" t="str">
            <v>Nyando</v>
          </cell>
          <cell r="AU84">
            <v>0</v>
          </cell>
          <cell r="AV84">
            <v>0</v>
          </cell>
          <cell r="AW84">
            <v>0</v>
          </cell>
          <cell r="AX84">
            <v>0</v>
          </cell>
          <cell r="AY84">
            <v>0</v>
          </cell>
          <cell r="AZ84">
            <v>0</v>
          </cell>
          <cell r="BA84">
            <v>0</v>
          </cell>
          <cell r="BB84">
            <v>395767</v>
          </cell>
          <cell r="BC84">
            <v>67280.39</v>
          </cell>
          <cell r="BD84">
            <v>102899.42</v>
          </cell>
        </row>
        <row r="85">
          <cell r="A85">
            <v>81</v>
          </cell>
          <cell r="B85" t="str">
            <v>Nyando</v>
          </cell>
          <cell r="C85" t="str">
            <v>Muhoroni</v>
          </cell>
          <cell r="D85">
            <v>112</v>
          </cell>
          <cell r="E85">
            <v>999999</v>
          </cell>
          <cell r="F85">
            <v>140</v>
          </cell>
          <cell r="G85">
            <v>99999</v>
          </cell>
          <cell r="H85">
            <v>2</v>
          </cell>
          <cell r="I85" t="str">
            <v>Nyando</v>
          </cell>
          <cell r="J85">
            <v>239729</v>
          </cell>
          <cell r="K85">
            <v>8579</v>
          </cell>
          <cell r="L85">
            <v>41968</v>
          </cell>
          <cell r="M85">
            <v>33389</v>
          </cell>
          <cell r="N85">
            <v>36794</v>
          </cell>
          <cell r="O85">
            <v>34092</v>
          </cell>
          <cell r="P85">
            <v>70886</v>
          </cell>
          <cell r="Q85">
            <v>27812</v>
          </cell>
          <cell r="R85">
            <v>30403</v>
          </cell>
          <cell r="S85">
            <v>99125</v>
          </cell>
          <cell r="T85">
            <v>15</v>
          </cell>
          <cell r="U85">
            <v>6</v>
          </cell>
          <cell r="V85">
            <v>1</v>
          </cell>
          <cell r="W85">
            <v>336</v>
          </cell>
          <cell r="X85">
            <v>23454</v>
          </cell>
          <cell r="Y85">
            <v>103720</v>
          </cell>
          <cell r="Z85">
            <v>127174</v>
          </cell>
          <cell r="AA85">
            <v>0</v>
          </cell>
          <cell r="AB85">
            <v>0</v>
          </cell>
          <cell r="AC85">
            <v>0</v>
          </cell>
          <cell r="AD85">
            <v>0</v>
          </cell>
          <cell r="AE85">
            <v>0</v>
          </cell>
          <cell r="AF85">
            <v>325</v>
          </cell>
          <cell r="AG85">
            <v>1</v>
          </cell>
          <cell r="AH85">
            <v>1</v>
          </cell>
          <cell r="AI85">
            <v>1</v>
          </cell>
          <cell r="AJ85">
            <v>29</v>
          </cell>
          <cell r="AK85">
            <v>87</v>
          </cell>
          <cell r="AL85">
            <v>8443</v>
          </cell>
          <cell r="AM85">
            <v>26</v>
          </cell>
          <cell r="AN85">
            <v>3</v>
          </cell>
          <cell r="AO85">
            <v>0</v>
          </cell>
          <cell r="AP85" t="str">
            <v>Nyanza</v>
          </cell>
          <cell r="AR85" t="str">
            <v>Nyando</v>
          </cell>
          <cell r="AU85">
            <v>0</v>
          </cell>
          <cell r="AV85">
            <v>0</v>
          </cell>
          <cell r="AW85">
            <v>0</v>
          </cell>
          <cell r="AX85">
            <v>0</v>
          </cell>
          <cell r="AY85">
            <v>0</v>
          </cell>
          <cell r="AZ85">
            <v>0</v>
          </cell>
          <cell r="BA85">
            <v>0</v>
          </cell>
          <cell r="BB85">
            <v>395767</v>
          </cell>
          <cell r="BC85">
            <v>67280.39</v>
          </cell>
          <cell r="BD85">
            <v>102899.42</v>
          </cell>
        </row>
        <row r="86">
          <cell r="A86">
            <v>82</v>
          </cell>
          <cell r="B86" t="str">
            <v xml:space="preserve">Suba </v>
          </cell>
          <cell r="C86" t="str">
            <v>Suba</v>
          </cell>
          <cell r="D86">
            <v>109</v>
          </cell>
          <cell r="E86">
            <v>999999</v>
          </cell>
          <cell r="F86">
            <v>113</v>
          </cell>
          <cell r="G86">
            <v>99999</v>
          </cell>
          <cell r="H86">
            <v>2</v>
          </cell>
          <cell r="I86" t="str">
            <v xml:space="preserve">Suba </v>
          </cell>
          <cell r="J86">
            <v>196113</v>
          </cell>
          <cell r="K86">
            <v>7724</v>
          </cell>
          <cell r="L86">
            <v>37067</v>
          </cell>
          <cell r="M86">
            <v>29343</v>
          </cell>
          <cell r="N86">
            <v>30671</v>
          </cell>
          <cell r="O86">
            <v>26046</v>
          </cell>
          <cell r="P86">
            <v>56717</v>
          </cell>
          <cell r="Q86">
            <v>21967</v>
          </cell>
          <cell r="R86">
            <v>20694</v>
          </cell>
          <cell r="S86">
            <v>60142</v>
          </cell>
          <cell r="T86">
            <v>9</v>
          </cell>
          <cell r="U86">
            <v>5</v>
          </cell>
          <cell r="V86">
            <v>1</v>
          </cell>
          <cell r="W86">
            <v>225</v>
          </cell>
          <cell r="X86">
            <v>15133</v>
          </cell>
          <cell r="Y86">
            <v>55136</v>
          </cell>
          <cell r="Z86">
            <v>70269</v>
          </cell>
          <cell r="AA86">
            <v>11974</v>
          </cell>
          <cell r="AB86">
            <v>43255</v>
          </cell>
          <cell r="AC86">
            <v>4131</v>
          </cell>
          <cell r="AD86">
            <v>59360</v>
          </cell>
          <cell r="AE86">
            <v>0</v>
          </cell>
          <cell r="AF86">
            <v>221</v>
          </cell>
          <cell r="AG86">
            <v>1</v>
          </cell>
          <cell r="AH86">
            <v>1</v>
          </cell>
          <cell r="AI86">
            <v>1</v>
          </cell>
          <cell r="AJ86">
            <v>95</v>
          </cell>
          <cell r="AK86">
            <v>285</v>
          </cell>
          <cell r="AL86">
            <v>27254</v>
          </cell>
          <cell r="AM86">
            <v>18</v>
          </cell>
          <cell r="AN86">
            <v>3</v>
          </cell>
          <cell r="AO86">
            <v>0</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A87">
            <v>83</v>
          </cell>
          <cell r="B87" t="str">
            <v xml:space="preserve">Suba </v>
          </cell>
          <cell r="C87" t="str">
            <v>Mbita</v>
          </cell>
          <cell r="D87">
            <v>112</v>
          </cell>
          <cell r="E87">
            <v>999999</v>
          </cell>
          <cell r="F87">
            <v>165</v>
          </cell>
          <cell r="G87">
            <v>99999</v>
          </cell>
          <cell r="H87">
            <v>3</v>
          </cell>
          <cell r="I87" t="str">
            <v xml:space="preserve">Suba </v>
          </cell>
          <cell r="J87">
            <v>196113</v>
          </cell>
          <cell r="K87">
            <v>7724</v>
          </cell>
          <cell r="L87">
            <v>37067</v>
          </cell>
          <cell r="M87">
            <v>29343</v>
          </cell>
          <cell r="N87">
            <v>30671</v>
          </cell>
          <cell r="O87">
            <v>26046</v>
          </cell>
          <cell r="P87">
            <v>56717</v>
          </cell>
          <cell r="Q87">
            <v>21967</v>
          </cell>
          <cell r="R87">
            <v>20694</v>
          </cell>
          <cell r="S87">
            <v>60142</v>
          </cell>
          <cell r="T87">
            <v>9</v>
          </cell>
          <cell r="U87">
            <v>5</v>
          </cell>
          <cell r="V87">
            <v>1</v>
          </cell>
          <cell r="W87">
            <v>225</v>
          </cell>
          <cell r="X87">
            <v>15133</v>
          </cell>
          <cell r="Y87">
            <v>55136</v>
          </cell>
          <cell r="Z87">
            <v>70269</v>
          </cell>
          <cell r="AA87">
            <v>0</v>
          </cell>
          <cell r="AB87">
            <v>0</v>
          </cell>
          <cell r="AC87">
            <v>0</v>
          </cell>
          <cell r="AD87">
            <v>0</v>
          </cell>
          <cell r="AE87">
            <v>0</v>
          </cell>
          <cell r="AF87">
            <v>221</v>
          </cell>
          <cell r="AG87">
            <v>1</v>
          </cell>
          <cell r="AH87">
            <v>1</v>
          </cell>
          <cell r="AI87">
            <v>1</v>
          </cell>
          <cell r="AJ87">
            <v>95</v>
          </cell>
          <cell r="AK87">
            <v>285</v>
          </cell>
          <cell r="AL87">
            <v>27254</v>
          </cell>
          <cell r="AM87">
            <v>18</v>
          </cell>
          <cell r="AN87">
            <v>3</v>
          </cell>
          <cell r="AO87">
            <v>0</v>
          </cell>
          <cell r="AP87" t="str">
            <v>Nyanza</v>
          </cell>
          <cell r="AR87" t="str">
            <v>Suba</v>
          </cell>
          <cell r="AU87">
            <v>0</v>
          </cell>
          <cell r="AV87">
            <v>0</v>
          </cell>
          <cell r="AW87">
            <v>0</v>
          </cell>
          <cell r="AX87">
            <v>0</v>
          </cell>
          <cell r="AY87">
            <v>0</v>
          </cell>
          <cell r="AZ87">
            <v>0</v>
          </cell>
          <cell r="BA87">
            <v>0</v>
          </cell>
          <cell r="BB87">
            <v>196906</v>
          </cell>
          <cell r="BC87">
            <v>33474.020000000004</v>
          </cell>
          <cell r="BD87">
            <v>51195.560000000005</v>
          </cell>
        </row>
        <row r="88">
          <cell r="A88">
            <v>84</v>
          </cell>
          <cell r="B88" t="str">
            <v>Homa Bay</v>
          </cell>
          <cell r="C88" t="str">
            <v>Homa Bay</v>
          </cell>
          <cell r="D88">
            <v>218</v>
          </cell>
          <cell r="E88">
            <v>999999</v>
          </cell>
          <cell r="F88">
            <v>354</v>
          </cell>
          <cell r="G88">
            <v>99999</v>
          </cell>
          <cell r="H88">
            <v>4</v>
          </cell>
          <cell r="I88" t="str">
            <v>Homa Bay</v>
          </cell>
          <cell r="J88">
            <v>307327</v>
          </cell>
          <cell r="K88">
            <v>12361</v>
          </cell>
          <cell r="L88">
            <v>58245</v>
          </cell>
          <cell r="M88">
            <v>45884</v>
          </cell>
          <cell r="N88">
            <v>50029</v>
          </cell>
          <cell r="O88">
            <v>43949</v>
          </cell>
          <cell r="P88">
            <v>93978</v>
          </cell>
          <cell r="Q88">
            <v>34727</v>
          </cell>
          <cell r="R88">
            <v>34431</v>
          </cell>
          <cell r="S88">
            <v>107750</v>
          </cell>
          <cell r="T88">
            <v>17</v>
          </cell>
          <cell r="U88">
            <v>10</v>
          </cell>
          <cell r="V88">
            <v>1</v>
          </cell>
          <cell r="W88">
            <v>361</v>
          </cell>
          <cell r="X88">
            <v>27445</v>
          </cell>
          <cell r="Y88">
            <v>113409</v>
          </cell>
          <cell r="Z88">
            <v>140854</v>
          </cell>
          <cell r="AA88">
            <v>21819</v>
          </cell>
          <cell r="AB88">
            <v>94131</v>
          </cell>
          <cell r="AC88">
            <v>15032</v>
          </cell>
          <cell r="AD88">
            <v>130982</v>
          </cell>
          <cell r="AE88">
            <v>0</v>
          </cell>
          <cell r="AF88">
            <v>375</v>
          </cell>
          <cell r="AG88">
            <v>1</v>
          </cell>
          <cell r="AH88">
            <v>1</v>
          </cell>
          <cell r="AI88">
            <v>1</v>
          </cell>
          <cell r="AJ88">
            <v>92</v>
          </cell>
          <cell r="AK88">
            <v>276</v>
          </cell>
          <cell r="AL88">
            <v>27965</v>
          </cell>
          <cell r="AM88">
            <v>30</v>
          </cell>
          <cell r="AN88">
            <v>3</v>
          </cell>
          <cell r="AO88">
            <v>0</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A89">
            <v>85</v>
          </cell>
          <cell r="B89" t="str">
            <v>Homa Bay</v>
          </cell>
          <cell r="C89" t="str">
            <v>Ndhiwa</v>
          </cell>
          <cell r="D89">
            <v>157</v>
          </cell>
          <cell r="E89">
            <v>999999</v>
          </cell>
          <cell r="F89">
            <v>58</v>
          </cell>
          <cell r="G89">
            <v>99999</v>
          </cell>
          <cell r="H89">
            <v>6</v>
          </cell>
          <cell r="I89" t="str">
            <v>Homa Bay</v>
          </cell>
          <cell r="J89">
            <v>307327</v>
          </cell>
          <cell r="K89">
            <v>12361</v>
          </cell>
          <cell r="L89">
            <v>58245</v>
          </cell>
          <cell r="M89">
            <v>45884</v>
          </cell>
          <cell r="N89">
            <v>50029</v>
          </cell>
          <cell r="O89">
            <v>43949</v>
          </cell>
          <cell r="P89">
            <v>93978</v>
          </cell>
          <cell r="Q89">
            <v>34727</v>
          </cell>
          <cell r="R89">
            <v>34431</v>
          </cell>
          <cell r="S89">
            <v>107750</v>
          </cell>
          <cell r="T89">
            <v>17</v>
          </cell>
          <cell r="U89">
            <v>10</v>
          </cell>
          <cell r="V89">
            <v>1</v>
          </cell>
          <cell r="W89">
            <v>361</v>
          </cell>
          <cell r="X89">
            <v>27445</v>
          </cell>
          <cell r="Y89">
            <v>113409</v>
          </cell>
          <cell r="Z89">
            <v>140854</v>
          </cell>
          <cell r="AA89">
            <v>0</v>
          </cell>
          <cell r="AB89">
            <v>0</v>
          </cell>
          <cell r="AC89">
            <v>0</v>
          </cell>
          <cell r="AD89">
            <v>0</v>
          </cell>
          <cell r="AE89">
            <v>0</v>
          </cell>
          <cell r="AF89">
            <v>375</v>
          </cell>
          <cell r="AG89">
            <v>1</v>
          </cell>
          <cell r="AH89">
            <v>1</v>
          </cell>
          <cell r="AI89">
            <v>1</v>
          </cell>
          <cell r="AJ89">
            <v>92</v>
          </cell>
          <cell r="AK89">
            <v>276</v>
          </cell>
          <cell r="AL89">
            <v>27965</v>
          </cell>
          <cell r="AM89">
            <v>30</v>
          </cell>
          <cell r="AN89">
            <v>3</v>
          </cell>
          <cell r="AO89">
            <v>0</v>
          </cell>
          <cell r="AP89" t="str">
            <v>Nyanza</v>
          </cell>
          <cell r="AR89" t="str">
            <v>Homa Bay</v>
          </cell>
          <cell r="AU89">
            <v>0</v>
          </cell>
          <cell r="AV89">
            <v>0</v>
          </cell>
          <cell r="AW89">
            <v>0</v>
          </cell>
          <cell r="AX89">
            <v>0</v>
          </cell>
          <cell r="AY89">
            <v>0</v>
          </cell>
          <cell r="AZ89">
            <v>0</v>
          </cell>
          <cell r="BA89">
            <v>0</v>
          </cell>
          <cell r="BB89">
            <v>357803</v>
          </cell>
          <cell r="BC89">
            <v>60826.51</v>
          </cell>
          <cell r="BD89">
            <v>93028.78</v>
          </cell>
        </row>
        <row r="90">
          <cell r="A90">
            <v>86</v>
          </cell>
          <cell r="B90" t="str">
            <v>Migori</v>
          </cell>
          <cell r="C90" t="str">
            <v>Migori</v>
          </cell>
          <cell r="D90">
            <v>157</v>
          </cell>
          <cell r="E90">
            <v>999999</v>
          </cell>
          <cell r="F90">
            <v>177</v>
          </cell>
          <cell r="G90">
            <v>99999</v>
          </cell>
          <cell r="H90">
            <v>2</v>
          </cell>
          <cell r="I90" t="str">
            <v>Migori</v>
          </cell>
          <cell r="J90">
            <v>253409</v>
          </cell>
          <cell r="K90">
            <v>11482</v>
          </cell>
          <cell r="L90">
            <v>51677</v>
          </cell>
          <cell r="M90">
            <v>40195</v>
          </cell>
          <cell r="N90">
            <v>40884</v>
          </cell>
          <cell r="O90">
            <v>33892</v>
          </cell>
          <cell r="P90">
            <v>74776</v>
          </cell>
          <cell r="Q90">
            <v>27396</v>
          </cell>
          <cell r="R90">
            <v>31865</v>
          </cell>
          <cell r="S90">
            <v>95282</v>
          </cell>
          <cell r="T90">
            <v>13</v>
          </cell>
          <cell r="U90">
            <v>7</v>
          </cell>
          <cell r="V90">
            <v>0</v>
          </cell>
          <cell r="W90" t="str">
            <v>N/A</v>
          </cell>
          <cell r="X90" t="str">
            <v>N/A</v>
          </cell>
          <cell r="Y90" t="str">
            <v>N/A</v>
          </cell>
          <cell r="Z90">
            <v>0</v>
          </cell>
          <cell r="AA90" t="str">
            <v>N/A</v>
          </cell>
          <cell r="AB90" t="str">
            <v>N/A</v>
          </cell>
          <cell r="AC90" t="str">
            <v>N/A</v>
          </cell>
          <cell r="AD90">
            <v>0</v>
          </cell>
          <cell r="AE90">
            <v>0</v>
          </cell>
          <cell r="AF90">
            <v>299</v>
          </cell>
          <cell r="AG90">
            <v>1</v>
          </cell>
          <cell r="AH90">
            <v>1</v>
          </cell>
          <cell r="AI90">
            <v>1</v>
          </cell>
          <cell r="AJ90">
            <v>78</v>
          </cell>
          <cell r="AK90">
            <v>234</v>
          </cell>
          <cell r="AL90">
            <v>28231</v>
          </cell>
          <cell r="AM90">
            <v>24</v>
          </cell>
          <cell r="AN90">
            <v>3</v>
          </cell>
          <cell r="AO90">
            <v>0</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A91">
            <v>87</v>
          </cell>
          <cell r="B91" t="str">
            <v>Migori</v>
          </cell>
          <cell r="C91" t="str">
            <v>Nyatike</v>
          </cell>
          <cell r="D91">
            <v>142</v>
          </cell>
          <cell r="E91">
            <v>999999</v>
          </cell>
          <cell r="F91">
            <v>191</v>
          </cell>
          <cell r="G91">
            <v>99999</v>
          </cell>
          <cell r="H91">
            <v>5</v>
          </cell>
          <cell r="I91" t="str">
            <v>Migori</v>
          </cell>
          <cell r="J91">
            <v>253409</v>
          </cell>
          <cell r="K91">
            <v>11482</v>
          </cell>
          <cell r="L91">
            <v>51677</v>
          </cell>
          <cell r="M91">
            <v>40195</v>
          </cell>
          <cell r="N91">
            <v>40884</v>
          </cell>
          <cell r="O91">
            <v>33892</v>
          </cell>
          <cell r="P91">
            <v>74776</v>
          </cell>
          <cell r="Q91">
            <v>27396</v>
          </cell>
          <cell r="R91">
            <v>31865</v>
          </cell>
          <cell r="S91">
            <v>95282</v>
          </cell>
          <cell r="T91">
            <v>13</v>
          </cell>
          <cell r="U91">
            <v>7</v>
          </cell>
          <cell r="V91">
            <v>0</v>
          </cell>
          <cell r="W91" t="str">
            <v>N/A</v>
          </cell>
          <cell r="X91" t="str">
            <v>N/A</v>
          </cell>
          <cell r="Y91" t="str">
            <v>N/A</v>
          </cell>
          <cell r="Z91">
            <v>0</v>
          </cell>
          <cell r="AA91" t="str">
            <v>N/A</v>
          </cell>
          <cell r="AB91" t="str">
            <v>N/A</v>
          </cell>
          <cell r="AC91" t="str">
            <v>N/A</v>
          </cell>
          <cell r="AD91">
            <v>0</v>
          </cell>
          <cell r="AE91">
            <v>0</v>
          </cell>
          <cell r="AF91">
            <v>299</v>
          </cell>
          <cell r="AG91">
            <v>1</v>
          </cell>
          <cell r="AH91">
            <v>1</v>
          </cell>
          <cell r="AI91">
            <v>1</v>
          </cell>
          <cell r="AJ91">
            <v>78</v>
          </cell>
          <cell r="AK91">
            <v>234</v>
          </cell>
          <cell r="AL91">
            <v>28231</v>
          </cell>
          <cell r="AM91">
            <v>24</v>
          </cell>
          <cell r="AN91">
            <v>3</v>
          </cell>
          <cell r="AO91">
            <v>0</v>
          </cell>
          <cell r="AP91" t="str">
            <v>Nyanza</v>
          </cell>
          <cell r="AR91" t="str">
            <v>Migori</v>
          </cell>
          <cell r="AU91">
            <v>0</v>
          </cell>
          <cell r="AV91">
            <v>0</v>
          </cell>
          <cell r="AW91">
            <v>0</v>
          </cell>
          <cell r="AX91">
            <v>0</v>
          </cell>
          <cell r="AY91">
            <v>0</v>
          </cell>
          <cell r="AZ91">
            <v>0</v>
          </cell>
          <cell r="BA91">
            <v>0</v>
          </cell>
          <cell r="BB91">
            <v>659135</v>
          </cell>
          <cell r="BC91">
            <v>112052.95000000001</v>
          </cell>
          <cell r="BD91">
            <v>171375.1</v>
          </cell>
        </row>
        <row r="92">
          <cell r="A92">
            <v>88</v>
          </cell>
          <cell r="B92" t="str">
            <v>Rongo</v>
          </cell>
          <cell r="C92" t="str">
            <v>Rongo</v>
          </cell>
          <cell r="D92">
            <v>201</v>
          </cell>
          <cell r="E92">
            <v>999999</v>
          </cell>
          <cell r="F92">
            <v>218</v>
          </cell>
          <cell r="G92">
            <v>99999</v>
          </cell>
          <cell r="H92">
            <v>2</v>
          </cell>
          <cell r="I92" t="str">
            <v>Rongo</v>
          </cell>
          <cell r="J92">
            <v>134154</v>
          </cell>
          <cell r="K92">
            <v>5648</v>
          </cell>
          <cell r="L92">
            <v>26615</v>
          </cell>
          <cell r="M92">
            <v>20967</v>
          </cell>
          <cell r="N92">
            <v>21459</v>
          </cell>
          <cell r="O92">
            <v>18407</v>
          </cell>
          <cell r="P92">
            <v>39866</v>
          </cell>
          <cell r="Q92">
            <v>15394</v>
          </cell>
          <cell r="R92">
            <v>28489</v>
          </cell>
          <cell r="S92">
            <v>95492</v>
          </cell>
          <cell r="T92">
            <v>10</v>
          </cell>
          <cell r="U92">
            <v>4</v>
          </cell>
          <cell r="V92">
            <v>0</v>
          </cell>
          <cell r="W92" t="str">
            <v>N/A</v>
          </cell>
          <cell r="X92" t="str">
            <v>N/A</v>
          </cell>
          <cell r="Y92" t="str">
            <v>N/A</v>
          </cell>
          <cell r="Z92">
            <v>0</v>
          </cell>
          <cell r="AA92" t="str">
            <v>N/A</v>
          </cell>
          <cell r="AB92" t="str">
            <v>N/A</v>
          </cell>
          <cell r="AC92" t="str">
            <v>N/A</v>
          </cell>
          <cell r="AD92">
            <v>0</v>
          </cell>
          <cell r="AE92">
            <v>0</v>
          </cell>
          <cell r="AF92">
            <v>285</v>
          </cell>
          <cell r="AG92">
            <v>1</v>
          </cell>
          <cell r="AH92">
            <v>1</v>
          </cell>
          <cell r="AI92">
            <v>0</v>
          </cell>
          <cell r="AJ92" t="str">
            <v>N/A</v>
          </cell>
          <cell r="AK92" t="str">
            <v>N/A</v>
          </cell>
          <cell r="AL92" t="str">
            <v>N/A</v>
          </cell>
          <cell r="AM92">
            <v>23</v>
          </cell>
          <cell r="AN92">
            <v>3</v>
          </cell>
          <cell r="AO92">
            <v>0</v>
          </cell>
          <cell r="AP92" t="str">
            <v>Nyanza</v>
          </cell>
          <cell r="AR92" t="str">
            <v>Migori</v>
          </cell>
          <cell r="AU92">
            <v>0</v>
          </cell>
          <cell r="AV92">
            <v>0</v>
          </cell>
          <cell r="AW92">
            <v>0</v>
          </cell>
          <cell r="AX92">
            <v>0</v>
          </cell>
          <cell r="AY92">
            <v>0</v>
          </cell>
          <cell r="AZ92">
            <v>0</v>
          </cell>
          <cell r="BA92">
            <v>0</v>
          </cell>
          <cell r="BB92">
            <v>659135</v>
          </cell>
          <cell r="BC92">
            <v>112052.95000000001</v>
          </cell>
          <cell r="BD92">
            <v>171375.1</v>
          </cell>
        </row>
        <row r="93">
          <cell r="A93">
            <v>89</v>
          </cell>
          <cell r="B93" t="str">
            <v>Rongo</v>
          </cell>
          <cell r="C93" t="str">
            <v>Uriri</v>
          </cell>
          <cell r="D93">
            <v>84</v>
          </cell>
          <cell r="E93">
            <v>999999</v>
          </cell>
          <cell r="F93">
            <v>101</v>
          </cell>
          <cell r="G93">
            <v>99999</v>
          </cell>
          <cell r="H93">
            <v>2</v>
          </cell>
          <cell r="I93" t="str">
            <v>Rongo</v>
          </cell>
          <cell r="J93">
            <v>134154</v>
          </cell>
          <cell r="K93">
            <v>5648</v>
          </cell>
          <cell r="L93">
            <v>26615</v>
          </cell>
          <cell r="M93">
            <v>20967</v>
          </cell>
          <cell r="N93">
            <v>21459</v>
          </cell>
          <cell r="O93">
            <v>18407</v>
          </cell>
          <cell r="P93">
            <v>39866</v>
          </cell>
          <cell r="Q93">
            <v>15394</v>
          </cell>
          <cell r="R93">
            <v>28489</v>
          </cell>
          <cell r="S93">
            <v>95492</v>
          </cell>
          <cell r="T93">
            <v>10</v>
          </cell>
          <cell r="U93">
            <v>4</v>
          </cell>
          <cell r="V93">
            <v>0</v>
          </cell>
          <cell r="W93" t="str">
            <v>N/A</v>
          </cell>
          <cell r="X93" t="str">
            <v>N/A</v>
          </cell>
          <cell r="Y93" t="str">
            <v>N/A</v>
          </cell>
          <cell r="Z93">
            <v>0</v>
          </cell>
          <cell r="AA93" t="str">
            <v>N/A</v>
          </cell>
          <cell r="AB93" t="str">
            <v>N/A</v>
          </cell>
          <cell r="AC93" t="str">
            <v>N/A</v>
          </cell>
          <cell r="AD93">
            <v>0</v>
          </cell>
          <cell r="AE93">
            <v>0</v>
          </cell>
          <cell r="AF93">
            <v>285</v>
          </cell>
          <cell r="AG93">
            <v>1</v>
          </cell>
          <cell r="AH93">
            <v>1</v>
          </cell>
          <cell r="AI93">
            <v>0</v>
          </cell>
          <cell r="AJ93" t="str">
            <v>N/A</v>
          </cell>
          <cell r="AK93" t="str">
            <v>N/A</v>
          </cell>
          <cell r="AL93" t="str">
            <v>N/A</v>
          </cell>
          <cell r="AM93">
            <v>23</v>
          </cell>
          <cell r="AN93">
            <v>3</v>
          </cell>
          <cell r="AO93">
            <v>0</v>
          </cell>
          <cell r="AP93" t="str">
            <v>Nyanza</v>
          </cell>
          <cell r="AR93" t="str">
            <v>Migori</v>
          </cell>
          <cell r="AU93">
            <v>0</v>
          </cell>
          <cell r="AV93">
            <v>0</v>
          </cell>
          <cell r="AW93">
            <v>0</v>
          </cell>
          <cell r="AX93">
            <v>0</v>
          </cell>
          <cell r="AY93">
            <v>0</v>
          </cell>
          <cell r="AZ93">
            <v>0</v>
          </cell>
          <cell r="BA93">
            <v>0</v>
          </cell>
          <cell r="BB93">
            <v>659135</v>
          </cell>
          <cell r="BC93">
            <v>112052.95000000001</v>
          </cell>
          <cell r="BD93">
            <v>171375.1</v>
          </cell>
        </row>
        <row r="94">
          <cell r="A94">
            <v>90</v>
          </cell>
          <cell r="B94" t="str">
            <v>Nyamira</v>
          </cell>
          <cell r="C94" t="str">
            <v>Nyamira</v>
          </cell>
          <cell r="D94">
            <v>144</v>
          </cell>
          <cell r="E94">
            <v>999999</v>
          </cell>
          <cell r="F94">
            <v>149</v>
          </cell>
          <cell r="G94">
            <v>99999</v>
          </cell>
          <cell r="H94">
            <v>2</v>
          </cell>
          <cell r="I94" t="str">
            <v>Nyamira</v>
          </cell>
          <cell r="J94">
            <v>263201</v>
          </cell>
          <cell r="K94">
            <v>8743</v>
          </cell>
          <cell r="L94">
            <v>43362</v>
          </cell>
          <cell r="M94">
            <v>34619</v>
          </cell>
          <cell r="N94">
            <v>39195</v>
          </cell>
          <cell r="O94">
            <v>35139</v>
          </cell>
          <cell r="P94">
            <v>74334</v>
          </cell>
          <cell r="Q94">
            <v>30730</v>
          </cell>
          <cell r="R94">
            <v>21434</v>
          </cell>
          <cell r="S94">
            <v>90014</v>
          </cell>
          <cell r="T94">
            <v>12</v>
          </cell>
          <cell r="U94">
            <v>4</v>
          </cell>
          <cell r="V94">
            <v>1</v>
          </cell>
          <cell r="W94">
            <v>377</v>
          </cell>
          <cell r="X94">
            <v>20077</v>
          </cell>
          <cell r="Y94">
            <v>105486</v>
          </cell>
          <cell r="Z94">
            <v>125563</v>
          </cell>
          <cell r="AA94">
            <v>17097</v>
          </cell>
          <cell r="AB94">
            <v>91753</v>
          </cell>
          <cell r="AC94">
            <v>20468</v>
          </cell>
          <cell r="AD94">
            <v>129318</v>
          </cell>
          <cell r="AE94">
            <v>0</v>
          </cell>
          <cell r="AF94">
            <v>312</v>
          </cell>
          <cell r="AG94">
            <v>1</v>
          </cell>
          <cell r="AH94">
            <v>1</v>
          </cell>
          <cell r="AI94">
            <v>0</v>
          </cell>
          <cell r="AJ94" t="str">
            <v>N/A</v>
          </cell>
          <cell r="AK94" t="str">
            <v>N/A</v>
          </cell>
          <cell r="AL94" t="str">
            <v>N/A</v>
          </cell>
          <cell r="AM94">
            <v>25</v>
          </cell>
          <cell r="AN94">
            <v>3</v>
          </cell>
          <cell r="AO94">
            <v>0</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A95">
            <v>91</v>
          </cell>
          <cell r="B95" t="str">
            <v>Nyamira</v>
          </cell>
          <cell r="C95" t="str">
            <v>Nyamira North</v>
          </cell>
          <cell r="D95">
            <v>168</v>
          </cell>
          <cell r="E95">
            <v>999999</v>
          </cell>
          <cell r="F95">
            <v>154</v>
          </cell>
          <cell r="G95">
            <v>99999</v>
          </cell>
          <cell r="H95">
            <v>2</v>
          </cell>
          <cell r="I95" t="str">
            <v>Nyamira</v>
          </cell>
          <cell r="J95">
            <v>263201</v>
          </cell>
          <cell r="K95">
            <v>8743</v>
          </cell>
          <cell r="L95">
            <v>43362</v>
          </cell>
          <cell r="M95">
            <v>34619</v>
          </cell>
          <cell r="N95">
            <v>39195</v>
          </cell>
          <cell r="O95">
            <v>35139</v>
          </cell>
          <cell r="P95">
            <v>74334</v>
          </cell>
          <cell r="Q95">
            <v>30730</v>
          </cell>
          <cell r="R95">
            <v>21434</v>
          </cell>
          <cell r="S95">
            <v>90014</v>
          </cell>
          <cell r="T95">
            <v>12</v>
          </cell>
          <cell r="U95">
            <v>4</v>
          </cell>
          <cell r="V95">
            <v>1</v>
          </cell>
          <cell r="W95">
            <v>377</v>
          </cell>
          <cell r="X95">
            <v>20077</v>
          </cell>
          <cell r="Y95">
            <v>105486</v>
          </cell>
          <cell r="Z95">
            <v>125563</v>
          </cell>
          <cell r="AA95">
            <v>17097</v>
          </cell>
          <cell r="AB95">
            <v>91753</v>
          </cell>
          <cell r="AC95">
            <v>20468</v>
          </cell>
          <cell r="AD95">
            <v>129318</v>
          </cell>
          <cell r="AE95">
            <v>0</v>
          </cell>
          <cell r="AF95">
            <v>312</v>
          </cell>
          <cell r="AG95">
            <v>1</v>
          </cell>
          <cell r="AH95">
            <v>1</v>
          </cell>
          <cell r="AI95">
            <v>0</v>
          </cell>
          <cell r="AJ95" t="str">
            <v>N/A</v>
          </cell>
          <cell r="AK95" t="str">
            <v>N/A</v>
          </cell>
          <cell r="AL95" t="str">
            <v>N/A</v>
          </cell>
          <cell r="AM95">
            <v>25</v>
          </cell>
          <cell r="AN95">
            <v>3</v>
          </cell>
          <cell r="AO95">
            <v>0</v>
          </cell>
          <cell r="AP95" t="str">
            <v>Nyanza</v>
          </cell>
          <cell r="AR95" t="str">
            <v>Nyamira</v>
          </cell>
          <cell r="AU95">
            <v>0</v>
          </cell>
          <cell r="AV95">
            <v>0</v>
          </cell>
          <cell r="AW95">
            <v>0</v>
          </cell>
          <cell r="AX95">
            <v>0</v>
          </cell>
          <cell r="AY95">
            <v>0</v>
          </cell>
          <cell r="AZ95">
            <v>0</v>
          </cell>
          <cell r="BA95">
            <v>0</v>
          </cell>
          <cell r="BB95">
            <v>575602</v>
          </cell>
          <cell r="BC95">
            <v>97852.340000000011</v>
          </cell>
          <cell r="BD95">
            <v>149656.52000000002</v>
          </cell>
        </row>
        <row r="96">
          <cell r="A96">
            <v>92</v>
          </cell>
          <cell r="B96" t="str">
            <v>Borabu</v>
          </cell>
          <cell r="C96" t="str">
            <v>Borabu</v>
          </cell>
          <cell r="D96">
            <v>77</v>
          </cell>
          <cell r="E96">
            <v>999999</v>
          </cell>
          <cell r="F96">
            <v>81</v>
          </cell>
          <cell r="G96">
            <v>99999</v>
          </cell>
          <cell r="H96">
            <v>3</v>
          </cell>
          <cell r="I96" t="str">
            <v>Borabu</v>
          </cell>
          <cell r="J96">
            <v>67612</v>
          </cell>
          <cell r="K96">
            <v>1994</v>
          </cell>
          <cell r="L96">
            <v>10169</v>
          </cell>
          <cell r="M96">
            <v>8175</v>
          </cell>
          <cell r="N96">
            <v>9795</v>
          </cell>
          <cell r="O96">
            <v>8678</v>
          </cell>
          <cell r="P96">
            <v>18473</v>
          </cell>
          <cell r="Q96">
            <v>7284</v>
          </cell>
          <cell r="R96">
            <v>5298</v>
          </cell>
          <cell r="S96">
            <v>17792</v>
          </cell>
          <cell r="T96">
            <v>3</v>
          </cell>
          <cell r="U96">
            <v>1</v>
          </cell>
          <cell r="V96">
            <v>1</v>
          </cell>
          <cell r="W96">
            <v>377</v>
          </cell>
          <cell r="X96">
            <v>20077</v>
          </cell>
          <cell r="Y96">
            <v>105486</v>
          </cell>
          <cell r="Z96">
            <v>125563</v>
          </cell>
          <cell r="AA96">
            <v>17097</v>
          </cell>
          <cell r="AB96">
            <v>91753</v>
          </cell>
          <cell r="AC96">
            <v>20468</v>
          </cell>
          <cell r="AD96">
            <v>129318</v>
          </cell>
          <cell r="AE96">
            <v>0</v>
          </cell>
          <cell r="AF96">
            <v>77</v>
          </cell>
          <cell r="AG96">
            <v>1</v>
          </cell>
          <cell r="AH96">
            <v>1</v>
          </cell>
          <cell r="AI96">
            <v>0</v>
          </cell>
          <cell r="AJ96" t="str">
            <v>N/A</v>
          </cell>
          <cell r="AK96" t="str">
            <v>N/A</v>
          </cell>
          <cell r="AL96" t="str">
            <v>N/A</v>
          </cell>
          <cell r="AM96">
            <v>7</v>
          </cell>
          <cell r="AN96">
            <v>3</v>
          </cell>
          <cell r="AO96">
            <v>0</v>
          </cell>
          <cell r="AP96" t="str">
            <v>Nyanza</v>
          </cell>
          <cell r="AR96" t="str">
            <v>Nyamira</v>
          </cell>
          <cell r="AU96">
            <v>0</v>
          </cell>
          <cell r="AV96">
            <v>0</v>
          </cell>
          <cell r="AW96">
            <v>0</v>
          </cell>
          <cell r="AX96">
            <v>0</v>
          </cell>
          <cell r="AY96">
            <v>0</v>
          </cell>
          <cell r="AZ96">
            <v>0</v>
          </cell>
          <cell r="BA96">
            <v>0</v>
          </cell>
          <cell r="BB96">
            <v>575602</v>
          </cell>
          <cell r="BC96">
            <v>97852.340000000011</v>
          </cell>
          <cell r="BD96">
            <v>149656.52000000002</v>
          </cell>
        </row>
        <row r="97">
          <cell r="A97">
            <v>93</v>
          </cell>
          <cell r="B97" t="str">
            <v>Manga</v>
          </cell>
          <cell r="C97" t="str">
            <v>Manga</v>
          </cell>
          <cell r="D97">
            <v>99</v>
          </cell>
          <cell r="E97">
            <v>999999</v>
          </cell>
          <cell r="F97">
            <v>89</v>
          </cell>
          <cell r="G97">
            <v>99999</v>
          </cell>
          <cell r="H97">
            <v>4</v>
          </cell>
          <cell r="I97" t="str">
            <v>Manga</v>
          </cell>
          <cell r="J97">
            <v>87859</v>
          </cell>
          <cell r="K97">
            <v>2799</v>
          </cell>
          <cell r="L97">
            <v>14447</v>
          </cell>
          <cell r="M97">
            <v>11648</v>
          </cell>
          <cell r="N97">
            <v>12446</v>
          </cell>
          <cell r="O97">
            <v>11377</v>
          </cell>
          <cell r="P97">
            <v>23823</v>
          </cell>
          <cell r="Q97">
            <v>10158</v>
          </cell>
          <cell r="R97">
            <v>5906</v>
          </cell>
          <cell r="S97">
            <v>22950</v>
          </cell>
          <cell r="T97">
            <v>4</v>
          </cell>
          <cell r="U97">
            <v>1</v>
          </cell>
          <cell r="V97">
            <v>1</v>
          </cell>
          <cell r="W97">
            <v>377</v>
          </cell>
          <cell r="X97">
            <v>20077</v>
          </cell>
          <cell r="Y97">
            <v>105486</v>
          </cell>
          <cell r="Z97">
            <v>125563</v>
          </cell>
          <cell r="AA97">
            <v>17097</v>
          </cell>
          <cell r="AB97">
            <v>91753</v>
          </cell>
          <cell r="AC97">
            <v>20468</v>
          </cell>
          <cell r="AD97">
            <v>129318</v>
          </cell>
          <cell r="AE97">
            <v>0</v>
          </cell>
          <cell r="AF97">
            <v>99</v>
          </cell>
          <cell r="AG97">
            <v>1</v>
          </cell>
          <cell r="AH97">
            <v>1</v>
          </cell>
          <cell r="AI97">
            <v>0</v>
          </cell>
          <cell r="AJ97" t="str">
            <v>N/A</v>
          </cell>
          <cell r="AK97" t="str">
            <v>N/A</v>
          </cell>
          <cell r="AL97" t="str">
            <v>N/A</v>
          </cell>
          <cell r="AM97">
            <v>8</v>
          </cell>
          <cell r="AN97">
            <v>3</v>
          </cell>
          <cell r="AO97">
            <v>0</v>
          </cell>
          <cell r="AP97" t="str">
            <v>Nyanza</v>
          </cell>
          <cell r="AR97" t="str">
            <v>Nyamira</v>
          </cell>
          <cell r="AU97">
            <v>0</v>
          </cell>
          <cell r="AV97">
            <v>0</v>
          </cell>
          <cell r="AW97">
            <v>0</v>
          </cell>
          <cell r="AX97">
            <v>0</v>
          </cell>
          <cell r="AY97">
            <v>0</v>
          </cell>
          <cell r="AZ97">
            <v>0</v>
          </cell>
          <cell r="BA97">
            <v>0</v>
          </cell>
          <cell r="BB97">
            <v>575602</v>
          </cell>
          <cell r="BC97">
            <v>97852.340000000011</v>
          </cell>
          <cell r="BD97">
            <v>149656.52000000002</v>
          </cell>
        </row>
        <row r="98">
          <cell r="A98">
            <v>94</v>
          </cell>
          <cell r="B98" t="str">
            <v>Trans Nzoia West</v>
          </cell>
          <cell r="D98">
            <v>0</v>
          </cell>
          <cell r="E98">
            <v>0</v>
          </cell>
          <cell r="F98">
            <v>0</v>
          </cell>
          <cell r="G98">
            <v>0</v>
          </cell>
          <cell r="H98">
            <v>0</v>
          </cell>
          <cell r="I98" t="str">
            <v>Trans Nzoia West</v>
          </cell>
          <cell r="J98">
            <v>387366</v>
          </cell>
          <cell r="K98">
            <v>0</v>
          </cell>
          <cell r="L98">
            <v>0</v>
          </cell>
          <cell r="M98">
            <v>64382</v>
          </cell>
          <cell r="N98">
            <v>0</v>
          </cell>
          <cell r="O98">
            <v>0</v>
          </cell>
          <cell r="P98">
            <v>111112</v>
          </cell>
          <cell r="Q98">
            <v>0</v>
          </cell>
          <cell r="R98">
            <v>0</v>
          </cell>
          <cell r="S98">
            <v>0</v>
          </cell>
          <cell r="T98">
            <v>10</v>
          </cell>
          <cell r="U98">
            <v>5</v>
          </cell>
          <cell r="V98">
            <v>0</v>
          </cell>
          <cell r="W98">
            <v>0</v>
          </cell>
          <cell r="X98">
            <v>0</v>
          </cell>
          <cell r="Y98">
            <v>0</v>
          </cell>
          <cell r="Z98">
            <v>0</v>
          </cell>
          <cell r="AA98">
            <v>0</v>
          </cell>
          <cell r="AB98">
            <v>0</v>
          </cell>
          <cell r="AC98">
            <v>0</v>
          </cell>
          <cell r="AD98">
            <v>0</v>
          </cell>
          <cell r="AE98">
            <v>0</v>
          </cell>
          <cell r="AF98">
            <v>175</v>
          </cell>
          <cell r="AG98">
            <v>0</v>
          </cell>
          <cell r="AH98">
            <v>0</v>
          </cell>
          <cell r="AI98">
            <v>0</v>
          </cell>
          <cell r="AJ98" t="str">
            <v>N/A</v>
          </cell>
          <cell r="AK98">
            <v>0</v>
          </cell>
          <cell r="AL98">
            <v>0</v>
          </cell>
          <cell r="AM98">
            <v>14</v>
          </cell>
          <cell r="AN98">
            <v>3</v>
          </cell>
          <cell r="AO98">
            <v>0</v>
          </cell>
          <cell r="AV98">
            <v>0</v>
          </cell>
          <cell r="AW98">
            <v>0</v>
          </cell>
          <cell r="AX98">
            <v>0</v>
          </cell>
          <cell r="AY98">
            <v>0</v>
          </cell>
          <cell r="AZ98">
            <v>0</v>
          </cell>
          <cell r="BA98">
            <v>0</v>
          </cell>
          <cell r="BB98">
            <v>0</v>
          </cell>
          <cell r="BC98">
            <v>0</v>
          </cell>
          <cell r="BD98">
            <v>0</v>
          </cell>
        </row>
        <row r="99">
          <cell r="A99">
            <v>95</v>
          </cell>
          <cell r="B99" t="str">
            <v>Trans Nzoia East</v>
          </cell>
          <cell r="C99">
            <v>0</v>
          </cell>
          <cell r="D99">
            <v>0</v>
          </cell>
          <cell r="E99">
            <v>0</v>
          </cell>
          <cell r="F99">
            <v>0</v>
          </cell>
          <cell r="G99">
            <v>0</v>
          </cell>
          <cell r="H99">
            <v>0</v>
          </cell>
          <cell r="I99" t="str">
            <v>Trans Nzoia East</v>
          </cell>
          <cell r="J99">
            <v>195173</v>
          </cell>
          <cell r="K99">
            <v>0</v>
          </cell>
          <cell r="L99">
            <v>0</v>
          </cell>
          <cell r="M99">
            <v>26485</v>
          </cell>
          <cell r="N99">
            <v>0</v>
          </cell>
          <cell r="O99">
            <v>0</v>
          </cell>
          <cell r="P99">
            <v>60338</v>
          </cell>
          <cell r="Q99">
            <v>0</v>
          </cell>
          <cell r="R99">
            <v>0</v>
          </cell>
          <cell r="S99">
            <v>0</v>
          </cell>
          <cell r="T99">
            <v>10</v>
          </cell>
          <cell r="U99">
            <v>5</v>
          </cell>
          <cell r="V99">
            <v>0</v>
          </cell>
          <cell r="W99">
            <v>0</v>
          </cell>
          <cell r="X99">
            <v>0</v>
          </cell>
          <cell r="Y99">
            <v>0</v>
          </cell>
          <cell r="Z99">
            <v>0</v>
          </cell>
          <cell r="AA99">
            <v>0</v>
          </cell>
          <cell r="AB99">
            <v>0</v>
          </cell>
          <cell r="AC99">
            <v>0</v>
          </cell>
          <cell r="AD99">
            <v>0</v>
          </cell>
          <cell r="AE99">
            <v>0</v>
          </cell>
          <cell r="AF99">
            <v>126</v>
          </cell>
          <cell r="AG99">
            <v>0</v>
          </cell>
          <cell r="AH99">
            <v>0</v>
          </cell>
          <cell r="AI99">
            <v>0</v>
          </cell>
          <cell r="AJ99" t="str">
            <v>N/A</v>
          </cell>
          <cell r="AK99">
            <v>0</v>
          </cell>
          <cell r="AL99">
            <v>0</v>
          </cell>
          <cell r="AM99">
            <v>11</v>
          </cell>
          <cell r="AN99">
            <v>3</v>
          </cell>
          <cell r="AO99">
            <v>0</v>
          </cell>
          <cell r="AV99">
            <v>0</v>
          </cell>
          <cell r="AW99">
            <v>0</v>
          </cell>
          <cell r="AX99">
            <v>0</v>
          </cell>
          <cell r="AY99">
            <v>0</v>
          </cell>
          <cell r="AZ99">
            <v>0</v>
          </cell>
          <cell r="BA99">
            <v>0</v>
          </cell>
          <cell r="BB99">
            <v>0</v>
          </cell>
          <cell r="BC99">
            <v>0</v>
          </cell>
          <cell r="BD99">
            <v>0</v>
          </cell>
        </row>
        <row r="100">
          <cell r="A100">
            <v>96</v>
          </cell>
          <cell r="B100" t="str">
            <v>Trans Mara</v>
          </cell>
          <cell r="C100">
            <v>0</v>
          </cell>
          <cell r="D100">
            <v>0</v>
          </cell>
          <cell r="E100">
            <v>0</v>
          </cell>
          <cell r="F100">
            <v>0</v>
          </cell>
          <cell r="G100">
            <v>0</v>
          </cell>
          <cell r="H100">
            <v>0</v>
          </cell>
          <cell r="I100" t="str">
            <v>Trans Mara</v>
          </cell>
          <cell r="J100">
            <v>274532</v>
          </cell>
          <cell r="K100">
            <v>0</v>
          </cell>
          <cell r="L100">
            <v>0</v>
          </cell>
          <cell r="M100">
            <v>42545</v>
          </cell>
          <cell r="N100">
            <v>0</v>
          </cell>
          <cell r="O100">
            <v>0</v>
          </cell>
          <cell r="P100">
            <v>84272</v>
          </cell>
          <cell r="Q100">
            <v>0</v>
          </cell>
          <cell r="R100">
            <v>0</v>
          </cell>
          <cell r="S100">
            <v>0</v>
          </cell>
          <cell r="T100">
            <v>10</v>
          </cell>
          <cell r="U100">
            <v>5</v>
          </cell>
          <cell r="V100">
            <v>0</v>
          </cell>
          <cell r="W100">
            <v>0</v>
          </cell>
          <cell r="X100">
            <v>0</v>
          </cell>
          <cell r="Y100">
            <v>0</v>
          </cell>
          <cell r="Z100">
            <v>0</v>
          </cell>
          <cell r="AA100">
            <v>0</v>
          </cell>
          <cell r="AB100">
            <v>0</v>
          </cell>
          <cell r="AC100">
            <v>0</v>
          </cell>
          <cell r="AD100">
            <v>0</v>
          </cell>
          <cell r="AE100">
            <v>0</v>
          </cell>
          <cell r="AF100">
            <v>180</v>
          </cell>
          <cell r="AG100">
            <v>0</v>
          </cell>
          <cell r="AH100">
            <v>0</v>
          </cell>
          <cell r="AI100">
            <v>0</v>
          </cell>
          <cell r="AJ100" t="str">
            <v>N/A</v>
          </cell>
          <cell r="AK100">
            <v>0</v>
          </cell>
          <cell r="AL100">
            <v>0</v>
          </cell>
          <cell r="AM100">
            <v>15</v>
          </cell>
          <cell r="AN100">
            <v>3</v>
          </cell>
          <cell r="AO100">
            <v>0</v>
          </cell>
          <cell r="AV100">
            <v>0</v>
          </cell>
          <cell r="AW100">
            <v>0</v>
          </cell>
          <cell r="AX100">
            <v>0</v>
          </cell>
          <cell r="AY100">
            <v>0</v>
          </cell>
          <cell r="AZ100">
            <v>0</v>
          </cell>
          <cell r="BA100">
            <v>0</v>
          </cell>
          <cell r="BB100">
            <v>0</v>
          </cell>
          <cell r="BC100">
            <v>0</v>
          </cell>
          <cell r="BD100">
            <v>0</v>
          </cell>
        </row>
        <row r="101">
          <cell r="A101">
            <v>97</v>
          </cell>
          <cell r="B101" t="str">
            <v>Kuria East</v>
          </cell>
          <cell r="D101">
            <v>0</v>
          </cell>
          <cell r="E101">
            <v>0</v>
          </cell>
          <cell r="F101">
            <v>0</v>
          </cell>
          <cell r="G101">
            <v>0</v>
          </cell>
          <cell r="H101">
            <v>0</v>
          </cell>
          <cell r="I101" t="str">
            <v>Kuria East</v>
          </cell>
          <cell r="J101">
            <v>81833</v>
          </cell>
          <cell r="K101">
            <v>0</v>
          </cell>
          <cell r="L101">
            <v>0</v>
          </cell>
          <cell r="M101">
            <v>12459</v>
          </cell>
          <cell r="N101">
            <v>0</v>
          </cell>
          <cell r="O101">
            <v>0</v>
          </cell>
          <cell r="P101">
            <v>27052</v>
          </cell>
          <cell r="Q101">
            <v>0</v>
          </cell>
          <cell r="R101">
            <v>0</v>
          </cell>
          <cell r="S101">
            <v>0</v>
          </cell>
          <cell r="T101">
            <v>10</v>
          </cell>
          <cell r="U101">
            <v>5</v>
          </cell>
          <cell r="V101">
            <v>0</v>
          </cell>
          <cell r="W101">
            <v>0</v>
          </cell>
          <cell r="X101">
            <v>0</v>
          </cell>
          <cell r="Y101">
            <v>0</v>
          </cell>
          <cell r="Z101">
            <v>0</v>
          </cell>
          <cell r="AA101">
            <v>0</v>
          </cell>
          <cell r="AB101">
            <v>0</v>
          </cell>
          <cell r="AC101">
            <v>0</v>
          </cell>
          <cell r="AD101">
            <v>0</v>
          </cell>
          <cell r="AE101">
            <v>0</v>
          </cell>
          <cell r="AF101">
            <v>60</v>
          </cell>
          <cell r="AG101">
            <v>0</v>
          </cell>
          <cell r="AH101">
            <v>0</v>
          </cell>
          <cell r="AI101">
            <v>0</v>
          </cell>
          <cell r="AJ101" t="str">
            <v>N/A</v>
          </cell>
          <cell r="AK101">
            <v>0</v>
          </cell>
          <cell r="AL101">
            <v>0</v>
          </cell>
          <cell r="AM101">
            <v>5</v>
          </cell>
          <cell r="AN101">
            <v>3</v>
          </cell>
          <cell r="AO101">
            <v>0</v>
          </cell>
          <cell r="AV101">
            <v>0</v>
          </cell>
          <cell r="AW101">
            <v>0</v>
          </cell>
          <cell r="AX101">
            <v>0</v>
          </cell>
          <cell r="AY101">
            <v>0</v>
          </cell>
          <cell r="AZ101">
            <v>0</v>
          </cell>
          <cell r="BA101">
            <v>0</v>
          </cell>
          <cell r="BB101">
            <v>0</v>
          </cell>
          <cell r="BC101">
            <v>0</v>
          </cell>
          <cell r="BD101">
            <v>0</v>
          </cell>
        </row>
        <row r="102">
          <cell r="A102">
            <v>98</v>
          </cell>
          <cell r="B102" t="str">
            <v>Kuria West</v>
          </cell>
          <cell r="D102">
            <v>0</v>
          </cell>
          <cell r="E102">
            <v>0</v>
          </cell>
          <cell r="F102">
            <v>0</v>
          </cell>
          <cell r="G102">
            <v>0</v>
          </cell>
          <cell r="H102">
            <v>0</v>
          </cell>
          <cell r="I102" t="str">
            <v>Kuria West</v>
          </cell>
          <cell r="J102">
            <v>174253</v>
          </cell>
          <cell r="K102">
            <v>0</v>
          </cell>
          <cell r="L102">
            <v>0</v>
          </cell>
          <cell r="M102">
            <v>25843</v>
          </cell>
          <cell r="N102">
            <v>0</v>
          </cell>
          <cell r="O102">
            <v>0</v>
          </cell>
          <cell r="P102">
            <v>56594</v>
          </cell>
          <cell r="Q102">
            <v>0</v>
          </cell>
          <cell r="R102">
            <v>0</v>
          </cell>
          <cell r="S102">
            <v>0</v>
          </cell>
          <cell r="T102">
            <v>10</v>
          </cell>
          <cell r="U102">
            <v>5</v>
          </cell>
          <cell r="V102">
            <v>0</v>
          </cell>
          <cell r="W102">
            <v>0</v>
          </cell>
          <cell r="X102">
            <v>0</v>
          </cell>
          <cell r="Y102">
            <v>0</v>
          </cell>
          <cell r="Z102">
            <v>0</v>
          </cell>
          <cell r="AA102">
            <v>0</v>
          </cell>
          <cell r="AB102">
            <v>0</v>
          </cell>
          <cell r="AC102">
            <v>0</v>
          </cell>
          <cell r="AD102">
            <v>0</v>
          </cell>
          <cell r="AE102">
            <v>0</v>
          </cell>
          <cell r="AF102">
            <v>147</v>
          </cell>
          <cell r="AG102">
            <v>0</v>
          </cell>
          <cell r="AH102">
            <v>0</v>
          </cell>
          <cell r="AI102">
            <v>0</v>
          </cell>
          <cell r="AJ102" t="str">
            <v>N/A</v>
          </cell>
          <cell r="AK102">
            <v>0</v>
          </cell>
          <cell r="AL102">
            <v>0</v>
          </cell>
          <cell r="AM102">
            <v>12</v>
          </cell>
          <cell r="AN102">
            <v>3</v>
          </cell>
          <cell r="AO102">
            <v>0</v>
          </cell>
          <cell r="AV102">
            <v>0</v>
          </cell>
          <cell r="AW102">
            <v>0</v>
          </cell>
          <cell r="AX102">
            <v>0</v>
          </cell>
          <cell r="AY102">
            <v>0</v>
          </cell>
          <cell r="AZ102">
            <v>0</v>
          </cell>
          <cell r="BA102">
            <v>0</v>
          </cell>
          <cell r="BB102">
            <v>0</v>
          </cell>
          <cell r="BC102">
            <v>0</v>
          </cell>
          <cell r="BD102">
            <v>0</v>
          </cell>
        </row>
        <row r="103">
          <cell r="A103">
            <v>99</v>
          </cell>
          <cell r="B103" t="str">
            <v>Kisii Central</v>
          </cell>
          <cell r="C103">
            <v>0</v>
          </cell>
          <cell r="D103">
            <v>0</v>
          </cell>
          <cell r="E103">
            <v>0</v>
          </cell>
          <cell r="F103">
            <v>0</v>
          </cell>
          <cell r="G103">
            <v>0</v>
          </cell>
          <cell r="H103">
            <v>0</v>
          </cell>
          <cell r="I103" t="str">
            <v>Kisii Central</v>
          </cell>
          <cell r="J103">
            <v>365745</v>
          </cell>
          <cell r="K103">
            <v>0</v>
          </cell>
          <cell r="L103">
            <v>0</v>
          </cell>
          <cell r="M103">
            <v>45642</v>
          </cell>
          <cell r="N103">
            <v>0</v>
          </cell>
          <cell r="O103">
            <v>0</v>
          </cell>
          <cell r="P103">
            <v>99119</v>
          </cell>
          <cell r="Q103">
            <v>0</v>
          </cell>
          <cell r="R103">
            <v>0</v>
          </cell>
          <cell r="S103">
            <v>0</v>
          </cell>
          <cell r="T103">
            <v>10</v>
          </cell>
          <cell r="U103">
            <v>5</v>
          </cell>
          <cell r="V103">
            <v>0</v>
          </cell>
          <cell r="W103">
            <v>0</v>
          </cell>
          <cell r="X103">
            <v>0</v>
          </cell>
          <cell r="Y103">
            <v>0</v>
          </cell>
          <cell r="Z103">
            <v>0</v>
          </cell>
          <cell r="AA103">
            <v>0</v>
          </cell>
          <cell r="AB103">
            <v>0</v>
          </cell>
          <cell r="AC103">
            <v>0</v>
          </cell>
          <cell r="AD103">
            <v>0</v>
          </cell>
          <cell r="AE103">
            <v>0</v>
          </cell>
          <cell r="AF103">
            <v>216</v>
          </cell>
          <cell r="AG103">
            <v>0</v>
          </cell>
          <cell r="AH103">
            <v>0</v>
          </cell>
          <cell r="AI103">
            <v>0</v>
          </cell>
          <cell r="AJ103" t="str">
            <v>N/A</v>
          </cell>
          <cell r="AK103">
            <v>0</v>
          </cell>
          <cell r="AL103">
            <v>0</v>
          </cell>
          <cell r="AM103">
            <v>18</v>
          </cell>
          <cell r="AN103">
            <v>3</v>
          </cell>
          <cell r="AO103">
            <v>0</v>
          </cell>
          <cell r="AV103">
            <v>0</v>
          </cell>
          <cell r="AW103">
            <v>0</v>
          </cell>
          <cell r="AX103">
            <v>0</v>
          </cell>
          <cell r="AY103">
            <v>0</v>
          </cell>
          <cell r="AZ103">
            <v>0</v>
          </cell>
          <cell r="BA103">
            <v>0</v>
          </cell>
          <cell r="BB103">
            <v>0</v>
          </cell>
          <cell r="BC103">
            <v>0</v>
          </cell>
          <cell r="BD103">
            <v>0</v>
          </cell>
        </row>
        <row r="104">
          <cell r="A104">
            <v>100</v>
          </cell>
          <cell r="B104" t="str">
            <v>Kisii South</v>
          </cell>
          <cell r="D104">
            <v>0</v>
          </cell>
          <cell r="E104">
            <v>0</v>
          </cell>
          <cell r="F104">
            <v>0</v>
          </cell>
          <cell r="G104">
            <v>0</v>
          </cell>
          <cell r="H104">
            <v>0</v>
          </cell>
          <cell r="I104" t="str">
            <v>Kisii South</v>
          </cell>
          <cell r="J104">
            <v>114615</v>
          </cell>
          <cell r="K104">
            <v>0</v>
          </cell>
          <cell r="L104">
            <v>0</v>
          </cell>
          <cell r="M104">
            <v>16109</v>
          </cell>
          <cell r="N104">
            <v>0</v>
          </cell>
          <cell r="O104">
            <v>0</v>
          </cell>
          <cell r="P104">
            <v>32739</v>
          </cell>
          <cell r="Q104">
            <v>0</v>
          </cell>
          <cell r="R104">
            <v>0</v>
          </cell>
          <cell r="S104">
            <v>0</v>
          </cell>
          <cell r="T104">
            <v>10</v>
          </cell>
          <cell r="U104">
            <v>5</v>
          </cell>
          <cell r="V104">
            <v>0</v>
          </cell>
          <cell r="W104">
            <v>0</v>
          </cell>
          <cell r="X104">
            <v>0</v>
          </cell>
          <cell r="Y104">
            <v>0</v>
          </cell>
          <cell r="Z104">
            <v>0</v>
          </cell>
          <cell r="AA104">
            <v>0</v>
          </cell>
          <cell r="AB104">
            <v>0</v>
          </cell>
          <cell r="AC104">
            <v>0</v>
          </cell>
          <cell r="AD104">
            <v>0</v>
          </cell>
          <cell r="AE104">
            <v>0</v>
          </cell>
          <cell r="AF104">
            <v>83</v>
          </cell>
          <cell r="AG104">
            <v>0</v>
          </cell>
          <cell r="AH104">
            <v>0</v>
          </cell>
          <cell r="AI104">
            <v>0</v>
          </cell>
          <cell r="AJ104" t="str">
            <v>N/A</v>
          </cell>
          <cell r="AK104">
            <v>0</v>
          </cell>
          <cell r="AL104">
            <v>0</v>
          </cell>
          <cell r="AM104">
            <v>7</v>
          </cell>
          <cell r="AN104">
            <v>3</v>
          </cell>
          <cell r="AO104">
            <v>0</v>
          </cell>
          <cell r="AV104">
            <v>0</v>
          </cell>
          <cell r="AW104">
            <v>0</v>
          </cell>
          <cell r="AX104">
            <v>0</v>
          </cell>
          <cell r="AY104">
            <v>0</v>
          </cell>
          <cell r="AZ104">
            <v>0</v>
          </cell>
          <cell r="BA104">
            <v>0</v>
          </cell>
          <cell r="BB104">
            <v>0</v>
          </cell>
          <cell r="BC104">
            <v>0</v>
          </cell>
          <cell r="BD104">
            <v>0</v>
          </cell>
        </row>
        <row r="105">
          <cell r="A105">
            <v>101</v>
          </cell>
          <cell r="B105" t="str">
            <v>Masaba</v>
          </cell>
          <cell r="C105">
            <v>0</v>
          </cell>
          <cell r="D105">
            <v>0</v>
          </cell>
          <cell r="E105">
            <v>0</v>
          </cell>
          <cell r="F105">
            <v>0</v>
          </cell>
          <cell r="G105">
            <v>0</v>
          </cell>
          <cell r="H105">
            <v>0</v>
          </cell>
          <cell r="I105" t="str">
            <v>Masaba</v>
          </cell>
          <cell r="J105">
            <v>233347</v>
          </cell>
          <cell r="K105">
            <v>0</v>
          </cell>
          <cell r="L105">
            <v>0</v>
          </cell>
          <cell r="M105">
            <v>30237</v>
          </cell>
          <cell r="N105">
            <v>0</v>
          </cell>
          <cell r="O105">
            <v>0</v>
          </cell>
          <cell r="P105">
            <v>66877</v>
          </cell>
          <cell r="Q105">
            <v>0</v>
          </cell>
          <cell r="R105">
            <v>0</v>
          </cell>
          <cell r="S105">
            <v>0</v>
          </cell>
          <cell r="T105">
            <v>10</v>
          </cell>
          <cell r="U105">
            <v>5</v>
          </cell>
          <cell r="V105">
            <v>0</v>
          </cell>
          <cell r="W105">
            <v>0</v>
          </cell>
          <cell r="X105">
            <v>0</v>
          </cell>
          <cell r="Y105">
            <v>0</v>
          </cell>
          <cell r="Z105">
            <v>0</v>
          </cell>
          <cell r="AA105">
            <v>0</v>
          </cell>
          <cell r="AB105">
            <v>0</v>
          </cell>
          <cell r="AC105">
            <v>0</v>
          </cell>
          <cell r="AD105">
            <v>0</v>
          </cell>
          <cell r="AE105">
            <v>0</v>
          </cell>
          <cell r="AF105">
            <v>230</v>
          </cell>
          <cell r="AG105">
            <v>0</v>
          </cell>
          <cell r="AH105">
            <v>0</v>
          </cell>
          <cell r="AI105">
            <v>0</v>
          </cell>
          <cell r="AJ105" t="str">
            <v>N/A</v>
          </cell>
          <cell r="AK105">
            <v>0</v>
          </cell>
          <cell r="AL105">
            <v>0</v>
          </cell>
          <cell r="AM105">
            <v>19</v>
          </cell>
          <cell r="AN105">
            <v>3</v>
          </cell>
          <cell r="AO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row>
      </sheetData>
      <sheetData sheetId="7"/>
      <sheetData sheetId="8">
        <row r="1">
          <cell r="A1" t="str">
            <v>Job Category</v>
          </cell>
          <cell r="B1" t="str">
            <v>Job Desc</v>
          </cell>
          <cell r="C1" t="str">
            <v xml:space="preserve">Job Group </v>
          </cell>
        </row>
        <row r="2">
          <cell r="A2" t="str">
            <v>MT</v>
          </cell>
          <cell r="B2" t="str">
            <v>MT Per diem job group</v>
          </cell>
          <cell r="C2" t="str">
            <v>M</v>
          </cell>
        </row>
        <row r="3">
          <cell r="A3" t="str">
            <v>Dist</v>
          </cell>
          <cell r="B3" t="str">
            <v>Secretary lunch allowance job group</v>
          </cell>
          <cell r="C3" t="str">
            <v>F</v>
          </cell>
        </row>
        <row r="4">
          <cell r="A4" t="str">
            <v>Div</v>
          </cell>
          <cell r="B4" t="str">
            <v>Division level persnl per diem job group</v>
          </cell>
          <cell r="C4" t="str">
            <v>K</v>
          </cell>
        </row>
        <row r="5">
          <cell r="A5" t="str">
            <v>DIv</v>
          </cell>
          <cell r="B5" t="str">
            <v>Division level trainer lunch job group</v>
          </cell>
          <cell r="C5" t="str">
            <v>K</v>
          </cell>
        </row>
        <row r="6">
          <cell r="A6" t="str">
            <v>Monit</v>
          </cell>
          <cell r="B6" t="str">
            <v xml:space="preserve">Per diem job group </v>
          </cell>
          <cell r="C6" t="str">
            <v>R</v>
          </cell>
        </row>
      </sheetData>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 DAYANAND 21-20 May  2013"/>
      <sheetName val="ER_AVIK M_22 April"/>
      <sheetName val="ER_Deepak K Jha__20 May 2013"/>
      <sheetName val="ER_AYAN_21 MAY 2013"/>
      <sheetName val="ER_Anirban M_20 May 2013"/>
      <sheetName val="ER_NAGENDRA_20 MAY 2013"/>
      <sheetName val="ER_SR RAMESH_MAY 2013"/>
      <sheetName val="ER_NARAYAN R_MAY 2013"/>
      <sheetName val="ER_Ashuthos_May 2013"/>
      <sheetName val="ER_Rajeev Ranjan_May2013"/>
      <sheetName val="ER_A Arora_May 2013"/>
      <sheetName val="ER_R Pandey_May 2013"/>
      <sheetName val="PL World"/>
      <sheetName val="INDYARCAR"/>
      <sheetName val="EMP DATA 2012-13"/>
      <sheetName val="Request for Cash with sample"/>
      <sheetName val="ChartofAccounts"/>
      <sheetName val="ProjectClasses"/>
      <sheetName val="Costs ratios"/>
      <sheetName val="Bank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6">
          <cell r="G6" t="str">
            <v>40101 Grant Revenue</v>
          </cell>
        </row>
        <row r="7">
          <cell r="G7" t="str">
            <v>40602 Contribution Revenue</v>
          </cell>
        </row>
        <row r="8">
          <cell r="G8" t="str">
            <v>40901 Pledge Revenue</v>
          </cell>
        </row>
        <row r="9">
          <cell r="G9" t="str">
            <v>42503 Interest Income</v>
          </cell>
        </row>
        <row r="10">
          <cell r="G10" t="str">
            <v>43101 Other Income</v>
          </cell>
        </row>
        <row r="12">
          <cell r="G12" t="str">
            <v>50101 Salaries and Wages - US</v>
          </cell>
        </row>
        <row r="13">
          <cell r="G13" t="str">
            <v>50103 Salaries - Non US</v>
          </cell>
        </row>
        <row r="14">
          <cell r="G14" t="str">
            <v>50106 Contract Employees Non US TCN</v>
          </cell>
        </row>
        <row r="15">
          <cell r="G15" t="str">
            <v>50110 Bonuses</v>
          </cell>
        </row>
        <row r="16">
          <cell r="G16" t="str">
            <v>50113 Casual Labor</v>
          </cell>
        </row>
        <row r="17">
          <cell r="G17" t="str">
            <v>50201 Other Benefits - US</v>
          </cell>
        </row>
        <row r="18">
          <cell r="G18" t="str">
            <v xml:space="preserve">50202 US Payroll Taxes </v>
          </cell>
        </row>
        <row r="19">
          <cell r="G19" t="str">
            <v>50205 401k Employer Contributions</v>
          </cell>
        </row>
        <row r="20">
          <cell r="G20" t="str">
            <v>50211 Other Benefits - Field</v>
          </cell>
        </row>
        <row r="21">
          <cell r="G21" t="str">
            <v>50221 Medical Reimbursements</v>
          </cell>
        </row>
        <row r="22">
          <cell r="G22" t="str">
            <v>50222 Immigration/ Visa administration costs</v>
          </cell>
        </row>
        <row r="23">
          <cell r="G23" t="str">
            <v>50204 Medical and Health Insurance</v>
          </cell>
        </row>
        <row r="24">
          <cell r="G24" t="str">
            <v>50208 Vacation</v>
          </cell>
        </row>
        <row r="25">
          <cell r="G25" t="str">
            <v>50206 Field Payroll Taxes</v>
          </cell>
        </row>
        <row r="26">
          <cell r="G26" t="str">
            <v>50207 LTD</v>
          </cell>
        </row>
        <row r="27">
          <cell r="G27" t="str">
            <v>50208 Severance</v>
          </cell>
        </row>
        <row r="28">
          <cell r="G28" t="str">
            <v>50209 Relocation</v>
          </cell>
        </row>
        <row r="29">
          <cell r="G29" t="str">
            <v>50400 Intervention Materials</v>
          </cell>
        </row>
        <row r="30">
          <cell r="G30" t="str">
            <v>50401 Materials</v>
          </cell>
        </row>
        <row r="31">
          <cell r="G31" t="str">
            <v>50402 Construction</v>
          </cell>
        </row>
        <row r="32">
          <cell r="G32" t="str">
            <v>50496 Survey Costs - Other Expense</v>
          </cell>
        </row>
        <row r="33">
          <cell r="G33" t="str">
            <v xml:space="preserve">50497 Survey Costs </v>
          </cell>
        </row>
        <row r="34">
          <cell r="G34" t="str">
            <v>50505 Vehicle - Rental</v>
          </cell>
        </row>
        <row r="35">
          <cell r="G35" t="str">
            <v>50506 Vehicle - Purchase</v>
          </cell>
        </row>
        <row r="36">
          <cell r="G36" t="str">
            <v>50511 Vehicle - Fuel Costs</v>
          </cell>
        </row>
        <row r="37">
          <cell r="G37" t="str">
            <v>50515 Vehicle - Repairs &amp; Maintenace</v>
          </cell>
        </row>
        <row r="38">
          <cell r="G38" t="str">
            <v>50519 Vehicle - Other</v>
          </cell>
        </row>
        <row r="39">
          <cell r="G39" t="str">
            <v>50520 Vehicle Insurance</v>
          </cell>
        </row>
        <row r="40">
          <cell r="G40" t="str">
            <v>50601 Professional Fees Legal</v>
          </cell>
        </row>
        <row r="41">
          <cell r="G41" t="str">
            <v>50602 Professional Fees Accounting</v>
          </cell>
        </row>
        <row r="42">
          <cell r="G42" t="str">
            <v>50603 Professional Fees Consultants</v>
          </cell>
        </row>
        <row r="43">
          <cell r="G43" t="str">
            <v>50604 Professional Fees Other</v>
          </cell>
        </row>
        <row r="44">
          <cell r="G44" t="str">
            <v>54931 Internal Consulting Services</v>
          </cell>
        </row>
        <row r="45">
          <cell r="G45" t="str">
            <v>50303 Programs - Field Guides</v>
          </cell>
        </row>
        <row r="46">
          <cell r="G46" t="str">
            <v>50304 Programs - Field Allowances</v>
          </cell>
        </row>
        <row r="47">
          <cell r="G47" t="str">
            <v>50328 Facilitation and Coordination Fees</v>
          </cell>
        </row>
        <row r="48">
          <cell r="G48" t="str">
            <v>50340 Laboratory</v>
          </cell>
        </row>
        <row r="49">
          <cell r="G49" t="str">
            <v>50343 Translation</v>
          </cell>
        </row>
        <row r="50">
          <cell r="G50" t="str">
            <v>50381 Program Data - Outsourced Data</v>
          </cell>
        </row>
        <row r="51">
          <cell r="G51" t="str">
            <v>50345 Honoarium/Stipend</v>
          </cell>
        </row>
        <row r="52">
          <cell r="G52" t="str">
            <v>51201 Occupancy Rent</v>
          </cell>
        </row>
        <row r="53">
          <cell r="G53" t="str">
            <v>51202 Occupancy Utilities</v>
          </cell>
        </row>
        <row r="54">
          <cell r="G54" t="str">
            <v>51203 Occupancy Electricity</v>
          </cell>
        </row>
        <row r="55">
          <cell r="G55" t="str">
            <v>51204 Occupancy Repairs and maintenance</v>
          </cell>
        </row>
        <row r="56">
          <cell r="G56" t="str">
            <v>51205 Occupancy Security</v>
          </cell>
        </row>
        <row r="57">
          <cell r="G57" t="str">
            <v>51206 Occupancy Occupancy Other</v>
          </cell>
        </row>
        <row r="58">
          <cell r="G58" t="str">
            <v>51401  Office Supplies</v>
          </cell>
        </row>
        <row r="59">
          <cell r="G59" t="str">
            <v>51402 Office Expense Small Equipment (less than $2,500)</v>
          </cell>
        </row>
        <row r="60">
          <cell r="G60" t="str">
            <v>51403 Office Expense Telephone/Communications</v>
          </cell>
        </row>
        <row r="61">
          <cell r="G61" t="str">
            <v>51404 Office Expense Postage/Courier/Shipping</v>
          </cell>
        </row>
        <row r="62">
          <cell r="G62" t="str">
            <v>51405  Office Expenses Others</v>
          </cell>
        </row>
        <row r="63">
          <cell r="G63" t="str">
            <v>51406 Office Expense Office Expenses Equipment R and M</v>
          </cell>
        </row>
        <row r="64">
          <cell r="G64" t="str">
            <v>51601 Computer/Network Software</v>
          </cell>
        </row>
        <row r="65">
          <cell r="G65" t="str">
            <v>51602 Computer/Network Equipment/Peripherals</v>
          </cell>
        </row>
        <row r="66">
          <cell r="G66" t="str">
            <v>51603 Computer/Network Computer/Purchases</v>
          </cell>
        </row>
        <row r="67">
          <cell r="G67" t="str">
            <v>51604 Computer/Network Internet</v>
          </cell>
        </row>
        <row r="68">
          <cell r="G68" t="str">
            <v>51605 Computer/Network Maintenance and Warranty</v>
          </cell>
        </row>
        <row r="69">
          <cell r="G69" t="str">
            <v>51606 Computer/Network Computer/Network Other</v>
          </cell>
        </row>
        <row r="70">
          <cell r="G70" t="str">
            <v>52201 Travel Airfare</v>
          </cell>
        </row>
        <row r="71">
          <cell r="G71" t="str">
            <v>52202 Travel Lodging</v>
          </cell>
        </row>
        <row r="72">
          <cell r="G72" t="str">
            <v>52203 Travel Meals</v>
          </cell>
        </row>
        <row r="73">
          <cell r="G73" t="str">
            <v>52204 Travel Ground Transportation</v>
          </cell>
        </row>
        <row r="74">
          <cell r="G74" t="str">
            <v>52205 Travel Communications</v>
          </cell>
        </row>
        <row r="75">
          <cell r="G75" t="str">
            <v>52209 Travel - Other Expense</v>
          </cell>
        </row>
        <row r="76">
          <cell r="G76" t="str">
            <v>52210 Representation</v>
          </cell>
        </row>
        <row r="77">
          <cell r="G77" t="str">
            <v>52601 Training</v>
          </cell>
        </row>
        <row r="78">
          <cell r="G78" t="str">
            <v>52602 Conferences</v>
          </cell>
        </row>
        <row r="79">
          <cell r="G79" t="str">
            <v>52604 Staff Development</v>
          </cell>
        </row>
        <row r="80">
          <cell r="G80" t="str">
            <v>52605 Meetings</v>
          </cell>
        </row>
        <row r="81">
          <cell r="G81" t="str">
            <v>53101 Dues and Subscriptions</v>
          </cell>
        </row>
        <row r="82">
          <cell r="G82" t="str">
            <v xml:space="preserve">53102 Taxes/licenses and fees </v>
          </cell>
        </row>
        <row r="83">
          <cell r="G83" t="str">
            <v>53103 Books and Publications</v>
          </cell>
        </row>
        <row r="84">
          <cell r="G84" t="str">
            <v>53104 Recruiting Expenses</v>
          </cell>
        </row>
        <row r="85">
          <cell r="G85" t="str">
            <v>53105 Promotion and PR</v>
          </cell>
        </row>
        <row r="86">
          <cell r="G86" t="str">
            <v>53106 Printing</v>
          </cell>
        </row>
        <row r="87">
          <cell r="G87" t="str">
            <v>54201 Bank Charges</v>
          </cell>
        </row>
        <row r="88">
          <cell r="G88" t="str">
            <v>54202 Bad Debts</v>
          </cell>
        </row>
        <row r="89">
          <cell r="G89" t="str">
            <v>54251 Gain/Loss on Currency Exchange</v>
          </cell>
        </row>
        <row r="90">
          <cell r="G90" t="str">
            <v>54601 Credit Card Fees</v>
          </cell>
        </row>
        <row r="91">
          <cell r="G91" t="str">
            <v>53107 Promotional/Incentive Items</v>
          </cell>
        </row>
        <row r="92">
          <cell r="G92" t="str">
            <v>53108 Storage</v>
          </cell>
        </row>
        <row r="93">
          <cell r="G93" t="str">
            <v>53301 Insurance</v>
          </cell>
        </row>
        <row r="94">
          <cell r="G94" t="str">
            <v>53701 Interest expense</v>
          </cell>
        </row>
        <row r="95">
          <cell r="G95" t="str">
            <v>60001 Salaries and Benefits</v>
          </cell>
        </row>
        <row r="96">
          <cell r="G96" t="str">
            <v>60002 Professional Fees</v>
          </cell>
        </row>
        <row r="97">
          <cell r="G97" t="str">
            <v xml:space="preserve">60003 Occupancy </v>
          </cell>
        </row>
        <row r="98">
          <cell r="G98" t="str">
            <v>60004 Office Expense</v>
          </cell>
        </row>
        <row r="99">
          <cell r="G99" t="str">
            <v>60005 Travel</v>
          </cell>
        </row>
        <row r="100">
          <cell r="G100" t="str">
            <v xml:space="preserve">60006 Conferences and Training </v>
          </cell>
        </row>
        <row r="101">
          <cell r="G101" t="str">
            <v>60007 Administrative Expenses</v>
          </cell>
        </row>
        <row r="102">
          <cell r="G102" t="str">
            <v xml:space="preserve">60008 Insurance </v>
          </cell>
        </row>
        <row r="103">
          <cell r="G103" t="str">
            <v>60009 Interest</v>
          </cell>
        </row>
        <row r="104">
          <cell r="G104" t="str">
            <v>60010 Other</v>
          </cell>
        </row>
        <row r="105">
          <cell r="G105" t="str">
            <v>60020 Subaward Obligated Funds</v>
          </cell>
        </row>
        <row r="106">
          <cell r="G106" t="str">
            <v>54951 Overhead charge  Field offices</v>
          </cell>
        </row>
        <row r="107">
          <cell r="G107" t="str">
            <v>54952 Overhead charge, Corporate</v>
          </cell>
        </row>
        <row r="108">
          <cell r="G108" t="str">
            <v>55501 Depreciation</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DAYANAND 21May13 - 20Jun13"/>
      <sheetName val="Instructions"/>
      <sheetName val="Project Classes"/>
      <sheetName val="ChartofAccounts"/>
      <sheetName val="Sheet1"/>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2">
          <cell r="A2" t="str">
            <v>DtWI Raj India POLICY</v>
          </cell>
          <cell r="C2" t="str">
            <v>Y</v>
          </cell>
          <cell r="E2" t="str">
            <v>DtWI Raj India MGMNT</v>
          </cell>
        </row>
        <row r="3">
          <cell r="A3" t="str">
            <v>DtWI Raj India PREVSUR</v>
          </cell>
          <cell r="C3" t="str">
            <v>N</v>
          </cell>
          <cell r="E3" t="str">
            <v>DtWI Bihar India MGMNT</v>
          </cell>
        </row>
        <row r="4">
          <cell r="A4" t="str">
            <v>DtWI Raj India AWARE</v>
          </cell>
          <cell r="E4" t="str">
            <v>DtWI Delhi India MGMNT</v>
          </cell>
        </row>
        <row r="5">
          <cell r="A5" t="str">
            <v>DtWI Raj India TRAIN</v>
          </cell>
        </row>
        <row r="6">
          <cell r="A6" t="str">
            <v>DtWI Raj India DRUGS</v>
          </cell>
        </row>
        <row r="7">
          <cell r="A7" t="str">
            <v>DtWI Raj India MONEVAL</v>
          </cell>
        </row>
        <row r="8">
          <cell r="A8" t="str">
            <v>DtWI Raj India MGMNT</v>
          </cell>
        </row>
        <row r="9">
          <cell r="A9" t="str">
            <v>DtWI Bihar India POLICY</v>
          </cell>
        </row>
        <row r="10">
          <cell r="A10" t="str">
            <v>DtWI Bihar India PREVSUR</v>
          </cell>
        </row>
        <row r="11">
          <cell r="A11" t="str">
            <v>DtWI Bihar India AWARE</v>
          </cell>
        </row>
        <row r="12">
          <cell r="A12" t="str">
            <v>DtWI Bihar India TRAIN</v>
          </cell>
        </row>
        <row r="13">
          <cell r="A13" t="str">
            <v>DtWI Bihar India DRUGS</v>
          </cell>
        </row>
        <row r="14">
          <cell r="A14" t="str">
            <v>DtWI Bihar India MONEVAL</v>
          </cell>
        </row>
        <row r="15">
          <cell r="A15" t="str">
            <v>DtWI Bihar India MGMNT</v>
          </cell>
        </row>
        <row r="16">
          <cell r="A16" t="str">
            <v>DtWI Delhi India POLICY</v>
          </cell>
        </row>
        <row r="17">
          <cell r="A17" t="str">
            <v>DtWI Delhi India PREVSUR</v>
          </cell>
        </row>
        <row r="18">
          <cell r="A18" t="str">
            <v>DtWI Delhi India AWARE</v>
          </cell>
        </row>
        <row r="19">
          <cell r="A19" t="str">
            <v>DtWI Delhi India TRAIN</v>
          </cell>
        </row>
        <row r="20">
          <cell r="A20" t="str">
            <v>DtWI Delhi India DRUGS</v>
          </cell>
        </row>
        <row r="21">
          <cell r="A21" t="str">
            <v>DtWI Delhi India MONEVAL</v>
          </cell>
        </row>
        <row r="22">
          <cell r="A22" t="str">
            <v>DtWI Delhi India MGMNT</v>
          </cell>
        </row>
      </sheetData>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s>
    <sheetDataSet>
      <sheetData sheetId="0" refreshError="1"/>
      <sheetData sheetId="1" refreshError="1"/>
      <sheetData sheetId="2" refreshError="1"/>
      <sheetData sheetId="3">
        <row r="62">
          <cell r="D62">
            <v>82</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Report with fcast"/>
      <sheetName val="IDC"/>
      <sheetName val="2016 grant balance &amp; IDC rates"/>
      <sheetName val="Sheet1"/>
      <sheetName val="2017 to June"/>
      <sheetName val="Pivot"/>
      <sheetName val="GL detail"/>
    </sheetNames>
    <sheetDataSet>
      <sheetData sheetId="0" refreshError="1"/>
      <sheetData sheetId="1" refreshError="1"/>
      <sheetData sheetId="2" refreshError="1"/>
      <sheetData sheetId="3" refreshError="1"/>
      <sheetData sheetId="4" refreshError="1">
        <row r="1">
          <cell r="A1" t="str">
            <v>Yes</v>
          </cell>
        </row>
        <row r="2">
          <cell r="A2" t="str">
            <v>No</v>
          </cell>
        </row>
      </sheetData>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ional Level Budget"/>
      <sheetName val="Positions &amp; Salaries"/>
      <sheetName val="Salary Survey Data"/>
      <sheetName val="Budget assumptions"/>
      <sheetName val="Sheet2"/>
    </sheetNames>
    <sheetDataSet>
      <sheetData sheetId="0"/>
      <sheetData sheetId="1"/>
      <sheetData sheetId="2"/>
      <sheetData sheetId="3">
        <row r="5">
          <cell r="D5">
            <v>1.03</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C20"/>
  <sheetViews>
    <sheetView tabSelected="1" workbookViewId="0">
      <selection activeCell="D1" sqref="D1"/>
    </sheetView>
  </sheetViews>
  <sheetFormatPr baseColWidth="10" defaultColWidth="8.83203125" defaultRowHeight="15" x14ac:dyDescent="0.2"/>
  <cols>
    <col min="1" max="1" width="5.5" customWidth="1"/>
    <col min="2" max="2" width="19" customWidth="1"/>
    <col min="3" max="3" width="133.6640625" customWidth="1"/>
  </cols>
  <sheetData>
    <row r="1" spans="1:3" ht="18" x14ac:dyDescent="0.2">
      <c r="A1" s="5" t="s">
        <v>0</v>
      </c>
      <c r="B1" s="5"/>
      <c r="C1" s="5"/>
    </row>
    <row r="2" spans="1:3" ht="28.5" customHeight="1" x14ac:dyDescent="0.2">
      <c r="B2" s="39" t="s">
        <v>36</v>
      </c>
      <c r="C2" s="40"/>
    </row>
    <row r="3" spans="1:3" ht="24.75" customHeight="1" x14ac:dyDescent="0.2">
      <c r="B3" s="41" t="s">
        <v>37</v>
      </c>
      <c r="C3" s="42"/>
    </row>
    <row r="4" spans="1:3" ht="27" x14ac:dyDescent="0.2">
      <c r="B4" s="42"/>
      <c r="C4" s="44" t="s">
        <v>47</v>
      </c>
    </row>
    <row r="5" spans="1:3" x14ac:dyDescent="0.2">
      <c r="B5" s="43"/>
      <c r="C5" s="44" t="s">
        <v>43</v>
      </c>
    </row>
    <row r="6" spans="1:3" ht="53" x14ac:dyDescent="0.2">
      <c r="B6" s="43"/>
      <c r="C6" s="44" t="s">
        <v>52</v>
      </c>
    </row>
    <row r="7" spans="1:3" x14ac:dyDescent="0.2">
      <c r="B7" s="41" t="s">
        <v>38</v>
      </c>
      <c r="C7" s="44"/>
    </row>
    <row r="8" spans="1:3" x14ac:dyDescent="0.2">
      <c r="B8" s="43"/>
      <c r="C8" s="44" t="s">
        <v>39</v>
      </c>
    </row>
    <row r="9" spans="1:3" ht="27" x14ac:dyDescent="0.2">
      <c r="B9" s="43"/>
      <c r="C9" s="44" t="s">
        <v>53</v>
      </c>
    </row>
    <row r="10" spans="1:3" x14ac:dyDescent="0.2">
      <c r="B10" s="43"/>
      <c r="C10" s="44" t="s">
        <v>44</v>
      </c>
    </row>
    <row r="11" spans="1:3" ht="27" x14ac:dyDescent="0.2">
      <c r="B11" s="43"/>
      <c r="C11" s="44" t="s">
        <v>54</v>
      </c>
    </row>
    <row r="12" spans="1:3" x14ac:dyDescent="0.2">
      <c r="B12" s="43"/>
      <c r="C12" s="45" t="s">
        <v>45</v>
      </c>
    </row>
    <row r="13" spans="1:3" ht="27" x14ac:dyDescent="0.2">
      <c r="B13" s="43"/>
      <c r="C13" s="45" t="s">
        <v>56</v>
      </c>
    </row>
    <row r="14" spans="1:3" ht="53" x14ac:dyDescent="0.2">
      <c r="B14" s="43"/>
      <c r="C14" s="45" t="s">
        <v>55</v>
      </c>
    </row>
    <row r="15" spans="1:3" x14ac:dyDescent="0.2">
      <c r="B15" s="41" t="s">
        <v>40</v>
      </c>
      <c r="C15" s="44"/>
    </row>
    <row r="16" spans="1:3" ht="92.25" customHeight="1" x14ac:dyDescent="0.2">
      <c r="B16" s="42"/>
      <c r="C16" s="44" t="s">
        <v>57</v>
      </c>
    </row>
    <row r="17" spans="2:3" x14ac:dyDescent="0.2">
      <c r="B17" s="41" t="s">
        <v>41</v>
      </c>
      <c r="C17" s="44"/>
    </row>
    <row r="18" spans="2:3" ht="40" x14ac:dyDescent="0.2">
      <c r="B18" s="42"/>
      <c r="C18" s="44" t="s">
        <v>46</v>
      </c>
    </row>
    <row r="19" spans="2:3" x14ac:dyDescent="0.2">
      <c r="B19" s="46" t="s">
        <v>42</v>
      </c>
      <c r="C19" s="44"/>
    </row>
    <row r="20" spans="2:3" x14ac:dyDescent="0.2">
      <c r="B20" s="42"/>
      <c r="C20" s="47" t="s">
        <v>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I47"/>
  <sheetViews>
    <sheetView workbookViewId="0">
      <selection activeCell="D1" sqref="D1"/>
    </sheetView>
  </sheetViews>
  <sheetFormatPr baseColWidth="10" defaultColWidth="8.83203125" defaultRowHeight="15" x14ac:dyDescent="0.2"/>
  <cols>
    <col min="3" max="3" width="48" customWidth="1"/>
    <col min="4" max="4" width="18.6640625" customWidth="1"/>
    <col min="5" max="6" width="17" bestFit="1" customWidth="1"/>
    <col min="7" max="7" width="13.1640625" bestFit="1" customWidth="1"/>
  </cols>
  <sheetData>
    <row r="1" spans="1:9" ht="18" x14ac:dyDescent="0.2">
      <c r="A1" s="5" t="s">
        <v>0</v>
      </c>
      <c r="B1" s="5"/>
      <c r="C1" s="5"/>
    </row>
    <row r="2" spans="1:9" s="24" customFormat="1" x14ac:dyDescent="0.2"/>
    <row r="3" spans="1:9" s="24" customFormat="1" x14ac:dyDescent="0.2"/>
    <row r="4" spans="1:9" s="24" customFormat="1" ht="16" x14ac:dyDescent="0.2">
      <c r="C4" s="6" t="s">
        <v>1</v>
      </c>
      <c r="D4" s="7"/>
      <c r="E4" s="7"/>
      <c r="F4" s="7"/>
      <c r="G4" s="7"/>
      <c r="H4" s="7"/>
    </row>
    <row r="5" spans="1:9" s="24" customFormat="1" x14ac:dyDescent="0.2">
      <c r="C5" s="54" t="s">
        <v>2</v>
      </c>
      <c r="D5" s="54"/>
      <c r="E5" s="54"/>
      <c r="F5" s="54"/>
      <c r="G5" s="54"/>
      <c r="H5" s="7"/>
    </row>
    <row r="6" spans="1:9" s="24" customFormat="1" ht="23" x14ac:dyDescent="0.2">
      <c r="C6" s="8" t="s">
        <v>3</v>
      </c>
      <c r="D6" s="8" t="s">
        <v>4</v>
      </c>
      <c r="E6" s="9" t="s">
        <v>5</v>
      </c>
      <c r="F6" s="9" t="s">
        <v>6</v>
      </c>
      <c r="G6" s="9" t="s">
        <v>7</v>
      </c>
      <c r="H6" s="7"/>
    </row>
    <row r="7" spans="1:9" s="24" customFormat="1" x14ac:dyDescent="0.2">
      <c r="C7" s="10" t="s">
        <v>8</v>
      </c>
      <c r="D7" s="11">
        <f>F22</f>
        <v>1999301.448379464</v>
      </c>
      <c r="E7" s="12">
        <f>D7/$D$38</f>
        <v>0.5571998084735289</v>
      </c>
      <c r="F7" s="48">
        <f>F33</f>
        <v>660490526.03258133</v>
      </c>
      <c r="G7" s="48">
        <f>F7/$D$38</f>
        <v>184.07689090719057</v>
      </c>
      <c r="H7" s="7"/>
    </row>
    <row r="8" spans="1:9" s="24" customFormat="1" x14ac:dyDescent="0.2">
      <c r="C8" s="10" t="s">
        <v>9</v>
      </c>
      <c r="D8" s="11">
        <f>D22</f>
        <v>318446.40878684423</v>
      </c>
      <c r="E8" s="12">
        <f t="shared" ref="E8:E9" si="0">D8/$D$38</f>
        <v>8.8750137268662252E-2</v>
      </c>
      <c r="F8" s="48">
        <f>D33</f>
        <v>105202162.59698759</v>
      </c>
      <c r="G8" s="48">
        <f t="shared" ref="G8:G9" si="1">F8/$D$38</f>
        <v>29.319553035664494</v>
      </c>
      <c r="H8" s="7"/>
    </row>
    <row r="9" spans="1:9" s="24" customFormat="1" x14ac:dyDescent="0.2">
      <c r="C9" s="10" t="s">
        <v>49</v>
      </c>
      <c r="D9" s="11">
        <f>E22</f>
        <v>4038.0111856542235</v>
      </c>
      <c r="E9" s="18">
        <f t="shared" si="0"/>
        <v>1.1253825985492202E-3</v>
      </c>
      <c r="F9" s="48">
        <f>E33</f>
        <v>1334000</v>
      </c>
      <c r="G9" s="48">
        <f t="shared" si="1"/>
        <v>0.37178212675540945</v>
      </c>
      <c r="H9" s="7"/>
    </row>
    <row r="10" spans="1:9" s="24" customFormat="1" x14ac:dyDescent="0.2">
      <c r="C10" s="8" t="s">
        <v>10</v>
      </c>
      <c r="D10" s="13">
        <f>SUM(D7:D9)</f>
        <v>2321785.8683519624</v>
      </c>
      <c r="E10" s="14">
        <f>SUM(E7:E9)</f>
        <v>0.64707532834074033</v>
      </c>
      <c r="F10" s="49">
        <f>SUM(F7:F9)</f>
        <v>767026688.62956893</v>
      </c>
      <c r="G10" s="49">
        <f>SUM(G7:G9)</f>
        <v>213.76822606961048</v>
      </c>
      <c r="H10" s="15"/>
    </row>
    <row r="11" spans="1:9" s="24" customFormat="1" x14ac:dyDescent="0.2">
      <c r="C11" s="7"/>
      <c r="D11" s="30"/>
      <c r="E11" s="7"/>
      <c r="F11" s="7"/>
      <c r="G11" s="7"/>
      <c r="H11" s="7"/>
    </row>
    <row r="12" spans="1:9" s="24" customFormat="1" x14ac:dyDescent="0.2">
      <c r="C12" s="7"/>
      <c r="D12" s="7"/>
      <c r="E12" s="7"/>
      <c r="F12" s="7"/>
      <c r="G12" s="7"/>
      <c r="H12" s="7"/>
    </row>
    <row r="13" spans="1:9" s="24" customFormat="1" x14ac:dyDescent="0.2">
      <c r="C13" s="55" t="s">
        <v>11</v>
      </c>
      <c r="D13" s="55"/>
      <c r="E13" s="55"/>
      <c r="F13" s="55"/>
      <c r="G13" s="55"/>
      <c r="H13" s="55"/>
    </row>
    <row r="14" spans="1:9" s="24" customFormat="1" x14ac:dyDescent="0.2">
      <c r="C14" s="16" t="s">
        <v>12</v>
      </c>
      <c r="D14" s="16" t="s">
        <v>35</v>
      </c>
      <c r="E14" s="16" t="s">
        <v>50</v>
      </c>
      <c r="F14" s="16" t="s">
        <v>8</v>
      </c>
      <c r="G14" s="16" t="s">
        <v>14</v>
      </c>
      <c r="H14" s="16" t="s">
        <v>15</v>
      </c>
      <c r="I14" s="7"/>
    </row>
    <row r="15" spans="1:9" s="24" customFormat="1" x14ac:dyDescent="0.2">
      <c r="C15" s="10" t="s">
        <v>16</v>
      </c>
      <c r="D15" s="11">
        <f>SUM(CRS!D14,Rivers!D14,Oyo!D14,Ogun!D14)</f>
        <v>0</v>
      </c>
      <c r="E15" s="11">
        <f>CRS!E14</f>
        <v>0</v>
      </c>
      <c r="F15" s="11">
        <f>SUM(CRS!F14,Rivers!E14,Oyo!E14,Ogun!E14)</f>
        <v>86823.478381415305</v>
      </c>
      <c r="G15" s="11">
        <f t="shared" ref="G15:G21" si="2">SUM(D15:F15)</f>
        <v>86823.478381415305</v>
      </c>
      <c r="H15" s="17">
        <f t="shared" ref="H15:H22" si="3">G15/$G$22</f>
        <v>3.7395127416743161E-2</v>
      </c>
      <c r="I15" s="7"/>
    </row>
    <row r="16" spans="1:9" s="24" customFormat="1" x14ac:dyDescent="0.2">
      <c r="C16" s="10" t="s">
        <v>17</v>
      </c>
      <c r="D16" s="11">
        <f>SUM(CRS!D15,Rivers!D15,Oyo!D15,Ogun!D15)</f>
        <v>18814.645080000002</v>
      </c>
      <c r="E16" s="11">
        <f>CRS!E15</f>
        <v>0</v>
      </c>
      <c r="F16" s="11">
        <f>SUM(CRS!F15,Rivers!E15,Oyo!E15,Ogun!E15)</f>
        <v>68987.031959999993</v>
      </c>
      <c r="G16" s="11">
        <f t="shared" si="2"/>
        <v>87801.677039999995</v>
      </c>
      <c r="H16" s="17">
        <f t="shared" si="3"/>
        <v>3.781644045508939E-2</v>
      </c>
      <c r="I16" s="7"/>
    </row>
    <row r="17" spans="3:9" s="24" customFormat="1" x14ac:dyDescent="0.2">
      <c r="C17" s="10" t="s">
        <v>18</v>
      </c>
      <c r="D17" s="11">
        <f>SUM(CRS!D16,Rivers!D16,Oyo!D16,Ogun!D16)</f>
        <v>279215.826601626</v>
      </c>
      <c r="E17" s="11">
        <f>CRS!E16</f>
        <v>272.42954026152933</v>
      </c>
      <c r="F17" s="11">
        <f>SUM(CRS!F16,Rivers!E16,Oyo!E16,Ogun!E16)</f>
        <v>17447.763199999998</v>
      </c>
      <c r="G17" s="11">
        <f t="shared" si="2"/>
        <v>296936.0193418875</v>
      </c>
      <c r="H17" s="17">
        <f t="shared" si="3"/>
        <v>0.12789121658004449</v>
      </c>
      <c r="I17" s="7"/>
    </row>
    <row r="18" spans="3:9" s="24" customFormat="1" x14ac:dyDescent="0.2">
      <c r="C18" s="10" t="s">
        <v>19</v>
      </c>
      <c r="D18" s="11">
        <f>SUM(CRS!D17,Rivers!D17,Oyo!D17,Ogun!D17)</f>
        <v>0</v>
      </c>
      <c r="E18" s="11">
        <f>CRS!E17</f>
        <v>0</v>
      </c>
      <c r="F18" s="11">
        <f>SUM(CRS!F17,Rivers!E17,Oyo!E17,Ogun!E17)</f>
        <v>536272.23013333336</v>
      </c>
      <c r="G18" s="11">
        <f t="shared" si="2"/>
        <v>536272.23013333336</v>
      </c>
      <c r="H18" s="17">
        <f t="shared" si="3"/>
        <v>0.230974026262804</v>
      </c>
      <c r="I18" s="7"/>
    </row>
    <row r="19" spans="3:9" s="24" customFormat="1" x14ac:dyDescent="0.2">
      <c r="C19" s="10" t="s">
        <v>20</v>
      </c>
      <c r="D19" s="11">
        <f>SUM(CRS!D18,Rivers!D18,Oyo!D18,Ogun!D18)</f>
        <v>0</v>
      </c>
      <c r="E19" s="11">
        <f>CRS!E18</f>
        <v>0</v>
      </c>
      <c r="F19" s="11">
        <f>SUM(CRS!F18,Rivers!E18,Oyo!E18,Ogun!E18)</f>
        <v>42366.869466666663</v>
      </c>
      <c r="G19" s="11">
        <f t="shared" si="2"/>
        <v>42366.869466666663</v>
      </c>
      <c r="H19" s="17">
        <f t="shared" si="3"/>
        <v>1.8247535246107466E-2</v>
      </c>
      <c r="I19" s="7"/>
    </row>
    <row r="20" spans="3:9" s="24" customFormat="1" x14ac:dyDescent="0.2">
      <c r="C20" s="10" t="s">
        <v>21</v>
      </c>
      <c r="D20" s="11">
        <f>SUM(CRS!D19,Rivers!D19,Oyo!D19,Ogun!D19)</f>
        <v>20415.937105218265</v>
      </c>
      <c r="E20" s="11">
        <f>CRS!E19</f>
        <v>0</v>
      </c>
      <c r="F20" s="11">
        <f>SUM(CRS!F19,Rivers!E19,Oyo!E19,Ogun!E19)</f>
        <v>296232.06456154445</v>
      </c>
      <c r="G20" s="11">
        <f t="shared" si="2"/>
        <v>316648.00166676269</v>
      </c>
      <c r="H20" s="17">
        <f t="shared" si="3"/>
        <v>0.13638122532441982</v>
      </c>
      <c r="I20" s="7"/>
    </row>
    <row r="21" spans="3:9" s="24" customFormat="1" x14ac:dyDescent="0.2">
      <c r="C21" s="10" t="s">
        <v>22</v>
      </c>
      <c r="D21" s="11">
        <f>SUM(CRS!D20,Rivers!D20,Oyo!D20,Ogun!D20)</f>
        <v>0</v>
      </c>
      <c r="E21" s="11">
        <f>CRS!E20</f>
        <v>3765.5816453926941</v>
      </c>
      <c r="F21" s="11">
        <f>SUM(CRS!F20,Rivers!E20,Oyo!E20,Ogun!E20)</f>
        <v>951172.01067650435</v>
      </c>
      <c r="G21" s="11">
        <f t="shared" si="2"/>
        <v>954937.59232189704</v>
      </c>
      <c r="H21" s="17">
        <f t="shared" si="3"/>
        <v>0.41129442871479172</v>
      </c>
      <c r="I21" s="7"/>
    </row>
    <row r="22" spans="3:9" s="24" customFormat="1" x14ac:dyDescent="0.2">
      <c r="C22" s="8" t="s">
        <v>10</v>
      </c>
      <c r="D22" s="13">
        <f>SUM(D15:D21)</f>
        <v>318446.40878684423</v>
      </c>
      <c r="E22" s="13">
        <f>SUM(E15:E21)</f>
        <v>4038.0111856542235</v>
      </c>
      <c r="F22" s="13">
        <f>SUM(F15:F21)</f>
        <v>1999301.448379464</v>
      </c>
      <c r="G22" s="13">
        <f>SUM(G15:G21)</f>
        <v>2321785.8683519624</v>
      </c>
      <c r="H22" s="20">
        <f t="shared" si="3"/>
        <v>1</v>
      </c>
      <c r="I22" s="7"/>
    </row>
    <row r="23" spans="3:9" s="24" customFormat="1" x14ac:dyDescent="0.2">
      <c r="C23" s="21"/>
      <c r="D23" s="21"/>
      <c r="E23" s="21"/>
      <c r="F23" s="21"/>
      <c r="G23" s="21"/>
      <c r="H23" s="21"/>
    </row>
    <row r="24" spans="3:9" s="24" customFormat="1" x14ac:dyDescent="0.2">
      <c r="C24" s="55" t="s">
        <v>23</v>
      </c>
      <c r="D24" s="55"/>
      <c r="E24" s="55"/>
      <c r="F24" s="55"/>
      <c r="G24" s="55"/>
      <c r="H24" s="55"/>
    </row>
    <row r="25" spans="3:9" s="24" customFormat="1" x14ac:dyDescent="0.2">
      <c r="C25" s="16" t="s">
        <v>12</v>
      </c>
      <c r="D25" s="16" t="s">
        <v>9</v>
      </c>
      <c r="E25" s="16" t="s">
        <v>50</v>
      </c>
      <c r="F25" s="16" t="s">
        <v>8</v>
      </c>
      <c r="G25" s="16" t="s">
        <v>14</v>
      </c>
      <c r="H25" s="16" t="s">
        <v>15</v>
      </c>
      <c r="I25" s="7"/>
    </row>
    <row r="26" spans="3:9" s="24" customFormat="1" x14ac:dyDescent="0.2">
      <c r="C26" s="10" t="s">
        <v>16</v>
      </c>
      <c r="D26" s="48">
        <f>D15*$D$39</f>
        <v>0</v>
      </c>
      <c r="E26" s="48">
        <f>E15*$D$39</f>
        <v>0</v>
      </c>
      <c r="F26" s="48">
        <f>F15*$D$39</f>
        <v>28683060.753345311</v>
      </c>
      <c r="G26" s="48">
        <f t="shared" ref="G26:G32" si="4">SUM(D26:F26)</f>
        <v>28683060.753345311</v>
      </c>
      <c r="H26" s="17">
        <f t="shared" ref="H26:H33" si="5">G26/$G$33</f>
        <v>3.7395127416743161E-2</v>
      </c>
      <c r="I26" s="7"/>
    </row>
    <row r="27" spans="3:9" s="24" customFormat="1" x14ac:dyDescent="0.2">
      <c r="C27" s="10" t="s">
        <v>17</v>
      </c>
      <c r="D27" s="48">
        <f t="shared" ref="D27:E32" si="6">D16*$D$39</f>
        <v>6215618.3781481031</v>
      </c>
      <c r="E27" s="48">
        <f t="shared" si="6"/>
        <v>0</v>
      </c>
      <c r="F27" s="48">
        <f t="shared" ref="F27:F32" si="7">F16*$D$39</f>
        <v>22790600.719876371</v>
      </c>
      <c r="G27" s="48">
        <f t="shared" si="4"/>
        <v>29006219.098024473</v>
      </c>
      <c r="H27" s="17">
        <f t="shared" si="5"/>
        <v>3.7816440455089383E-2</v>
      </c>
      <c r="I27" s="7"/>
    </row>
    <row r="28" spans="3:9" s="24" customFormat="1" x14ac:dyDescent="0.2">
      <c r="C28" s="10" t="s">
        <v>18</v>
      </c>
      <c r="D28" s="48">
        <f t="shared" si="6"/>
        <v>92241921.966400459</v>
      </c>
      <c r="E28" s="48">
        <f t="shared" si="6"/>
        <v>90000</v>
      </c>
      <c r="F28" s="48">
        <f t="shared" si="7"/>
        <v>5764054.3917980799</v>
      </c>
      <c r="G28" s="48">
        <f t="shared" si="4"/>
        <v>98095976.358198538</v>
      </c>
      <c r="H28" s="17">
        <f t="shared" si="5"/>
        <v>0.12789121658004449</v>
      </c>
      <c r="I28" s="7"/>
    </row>
    <row r="29" spans="3:9" s="24" customFormat="1" x14ac:dyDescent="0.2">
      <c r="C29" s="10" t="s">
        <v>19</v>
      </c>
      <c r="D29" s="48">
        <f t="shared" si="6"/>
        <v>0</v>
      </c>
      <c r="E29" s="48">
        <f t="shared" si="6"/>
        <v>0</v>
      </c>
      <c r="F29" s="48">
        <f t="shared" si="7"/>
        <v>177163242.5237976</v>
      </c>
      <c r="G29" s="48">
        <f t="shared" si="4"/>
        <v>177163242.5237976</v>
      </c>
      <c r="H29" s="17">
        <f t="shared" si="5"/>
        <v>0.23097402626280397</v>
      </c>
      <c r="I29" s="7"/>
    </row>
    <row r="30" spans="3:9" s="24" customFormat="1" x14ac:dyDescent="0.2">
      <c r="C30" s="10" t="s">
        <v>20</v>
      </c>
      <c r="D30" s="48">
        <f t="shared" si="6"/>
        <v>0</v>
      </c>
      <c r="E30" s="48">
        <f t="shared" si="6"/>
        <v>0</v>
      </c>
      <c r="F30" s="48">
        <f t="shared" si="7"/>
        <v>13996346.535473153</v>
      </c>
      <c r="G30" s="48">
        <f t="shared" si="4"/>
        <v>13996346.535473153</v>
      </c>
      <c r="H30" s="17">
        <f t="shared" si="5"/>
        <v>1.8247535246107466E-2</v>
      </c>
      <c r="I30" s="7"/>
    </row>
    <row r="31" spans="3:9" s="24" customFormat="1" x14ac:dyDescent="0.2">
      <c r="C31" s="10" t="s">
        <v>21</v>
      </c>
      <c r="D31" s="48">
        <f t="shared" si="6"/>
        <v>6744622.2524390249</v>
      </c>
      <c r="E31" s="48">
        <f t="shared" si="6"/>
        <v>0</v>
      </c>
      <c r="F31" s="48">
        <f t="shared" si="7"/>
        <v>97863417.399393797</v>
      </c>
      <c r="G31" s="48">
        <f t="shared" si="4"/>
        <v>104608039.65183282</v>
      </c>
      <c r="H31" s="17">
        <f t="shared" si="5"/>
        <v>0.13638122532441982</v>
      </c>
      <c r="I31" s="7"/>
    </row>
    <row r="32" spans="3:9" s="24" customFormat="1" x14ac:dyDescent="0.2">
      <c r="C32" s="10" t="s">
        <v>22</v>
      </c>
      <c r="D32" s="48">
        <f t="shared" si="6"/>
        <v>0</v>
      </c>
      <c r="E32" s="48">
        <f t="shared" si="6"/>
        <v>1244000</v>
      </c>
      <c r="F32" s="48">
        <f t="shared" si="7"/>
        <v>314229803.70889693</v>
      </c>
      <c r="G32" s="48">
        <f t="shared" si="4"/>
        <v>315473803.70889693</v>
      </c>
      <c r="H32" s="17">
        <f t="shared" si="5"/>
        <v>0.41129442871479172</v>
      </c>
      <c r="I32" s="7"/>
    </row>
    <row r="33" spans="3:9" s="24" customFormat="1" x14ac:dyDescent="0.2">
      <c r="C33" s="8" t="s">
        <v>14</v>
      </c>
      <c r="D33" s="49">
        <f>SUM(D26:D32)</f>
        <v>105202162.59698759</v>
      </c>
      <c r="E33" s="49">
        <f>SUM(E26:E32)</f>
        <v>1334000</v>
      </c>
      <c r="F33" s="49">
        <f>SUM(F26:F32)</f>
        <v>660490526.03258133</v>
      </c>
      <c r="G33" s="49">
        <f>SUM(G26:G32)</f>
        <v>767026688.62956882</v>
      </c>
      <c r="H33" s="20">
        <f t="shared" si="5"/>
        <v>1</v>
      </c>
      <c r="I33" s="7"/>
    </row>
    <row r="34" spans="3:9" s="24" customFormat="1" x14ac:dyDescent="0.2">
      <c r="C34" s="7"/>
      <c r="D34" s="7"/>
      <c r="E34" s="7"/>
      <c r="F34" s="7"/>
      <c r="G34" s="7"/>
      <c r="H34" s="7"/>
    </row>
    <row r="35" spans="3:9" s="24" customFormat="1" x14ac:dyDescent="0.2">
      <c r="C35" s="7"/>
      <c r="D35" s="7"/>
      <c r="E35" s="7"/>
      <c r="F35" s="7"/>
      <c r="G35" s="7"/>
      <c r="H35" s="7"/>
    </row>
    <row r="36" spans="3:9" s="24" customFormat="1" x14ac:dyDescent="0.2">
      <c r="C36" s="7"/>
      <c r="D36" s="7"/>
      <c r="E36" s="7"/>
      <c r="F36" s="7"/>
      <c r="G36" s="7"/>
      <c r="H36" s="7"/>
    </row>
    <row r="37" spans="3:9" s="24" customFormat="1" ht="16" x14ac:dyDescent="0.2">
      <c r="C37" s="6" t="s">
        <v>24</v>
      </c>
      <c r="D37" s="7"/>
      <c r="E37" s="7"/>
      <c r="F37" s="7"/>
      <c r="G37" s="7"/>
      <c r="H37" s="7"/>
    </row>
    <row r="38" spans="3:9" s="24" customFormat="1" x14ac:dyDescent="0.2">
      <c r="C38" s="10" t="s">
        <v>25</v>
      </c>
      <c r="D38" s="25">
        <f>SUM(CRS!D37,Rivers!D37,Oyo!D37,Ogun!D37)</f>
        <v>3588123</v>
      </c>
      <c r="E38" s="7"/>
      <c r="F38" s="7"/>
      <c r="G38" s="7"/>
      <c r="H38" s="7"/>
    </row>
    <row r="39" spans="3:9" s="24" customFormat="1" x14ac:dyDescent="0.2">
      <c r="C39" s="10" t="s">
        <v>26</v>
      </c>
      <c r="D39" s="23">
        <v>330.36065000000002</v>
      </c>
      <c r="E39" s="7"/>
      <c r="F39" s="7"/>
      <c r="G39" s="7"/>
      <c r="H39" s="7"/>
    </row>
    <row r="40" spans="3:9" s="24" customFormat="1" x14ac:dyDescent="0.2"/>
    <row r="41" spans="3:9" s="24" customFormat="1" x14ac:dyDescent="0.2"/>
    <row r="42" spans="3:9" s="24" customFormat="1" x14ac:dyDescent="0.2"/>
    <row r="43" spans="3:9" s="24" customFormat="1" x14ac:dyDescent="0.2"/>
    <row r="44" spans="3:9" s="24" customFormat="1" x14ac:dyDescent="0.2"/>
    <row r="45" spans="3:9" s="24" customFormat="1" x14ac:dyDescent="0.2"/>
    <row r="46" spans="3:9" s="24" customFormat="1" x14ac:dyDescent="0.2"/>
    <row r="47" spans="3:9" s="24" customFormat="1" x14ac:dyDescent="0.2"/>
  </sheetData>
  <mergeCells count="3">
    <mergeCell ref="C5:G5"/>
    <mergeCell ref="C13:H13"/>
    <mergeCell ref="C24:H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105" zoomScaleNormal="105" zoomScalePageLayoutView="105" workbookViewId="0">
      <selection activeCell="I1" sqref="I1"/>
    </sheetView>
  </sheetViews>
  <sheetFormatPr baseColWidth="10" defaultColWidth="8.83203125" defaultRowHeight="15" outlineLevelRow="1" outlineLevelCol="2" x14ac:dyDescent="0.2"/>
  <cols>
    <col min="1" max="1" width="8.83203125" style="34"/>
    <col min="2" max="2" width="11" style="34" customWidth="1"/>
    <col min="3" max="3" width="33" style="34" customWidth="1" outlineLevel="1"/>
    <col min="4" max="4" width="14.83203125" style="34" bestFit="1" customWidth="1" outlineLevel="2"/>
    <col min="5" max="5" width="15.83203125" style="34" bestFit="1" customWidth="1" outlineLevel="2"/>
    <col min="6" max="6" width="17" style="34" bestFit="1" customWidth="1" outlineLevel="2"/>
    <col min="7" max="7" width="17" style="34" bestFit="1" customWidth="1" outlineLevel="1"/>
    <col min="8" max="8" width="7.83203125" style="34" customWidth="1" outlineLevel="2"/>
    <col min="9" max="9" width="9.5" style="34" bestFit="1" customWidth="1" outlineLevel="2"/>
    <col min="10" max="10" width="20.1640625" style="34" bestFit="1" customWidth="1" outlineLevel="2"/>
    <col min="11" max="11" width="18" style="34" customWidth="1" outlineLevel="2"/>
    <col min="12" max="12" width="15.1640625" style="34" customWidth="1" outlineLevel="1"/>
    <col min="13" max="13" width="13" style="36" bestFit="1" customWidth="1" outlineLevel="1"/>
    <col min="14" max="14" width="11.5" style="36" bestFit="1" customWidth="1"/>
    <col min="15" max="15" width="20.83203125" style="37" bestFit="1" customWidth="1"/>
    <col min="16" max="16" width="13.5" style="34" bestFit="1" customWidth="1"/>
    <col min="17" max="16384" width="8.83203125" style="34"/>
  </cols>
  <sheetData>
    <row r="1" spans="1:15" s="7" customFormat="1" ht="26.75" customHeight="1" x14ac:dyDescent="0.2">
      <c r="A1" s="2" t="s">
        <v>27</v>
      </c>
      <c r="B1" s="2"/>
      <c r="C1" s="2"/>
      <c r="D1" s="2"/>
      <c r="E1" s="2"/>
      <c r="F1" s="2"/>
      <c r="G1" s="2"/>
      <c r="H1" s="2"/>
      <c r="M1" s="26"/>
      <c r="N1" s="26"/>
      <c r="O1" s="27"/>
    </row>
    <row r="2" spans="1:15" s="7" customFormat="1" ht="26.5" customHeight="1" x14ac:dyDescent="0.2">
      <c r="A2" s="28" t="s">
        <v>28</v>
      </c>
      <c r="B2" s="29"/>
      <c r="C2" s="29"/>
      <c r="D2" s="29"/>
      <c r="E2" s="29"/>
      <c r="F2" s="29"/>
      <c r="G2" s="29"/>
      <c r="H2" s="29"/>
      <c r="M2" s="26"/>
      <c r="N2" s="26"/>
      <c r="O2" s="27"/>
    </row>
    <row r="3" spans="1:15" s="7" customFormat="1" ht="10.25" customHeight="1" x14ac:dyDescent="0.2">
      <c r="A3" s="29"/>
      <c r="B3" s="29"/>
      <c r="C3" s="29"/>
      <c r="D3" s="29"/>
      <c r="E3" s="29"/>
      <c r="F3" s="29"/>
      <c r="G3" s="29"/>
      <c r="H3" s="29"/>
      <c r="M3" s="26"/>
      <c r="N3" s="26"/>
      <c r="O3" s="27"/>
    </row>
    <row r="4" spans="1:15" s="7" customFormat="1" ht="16" x14ac:dyDescent="0.2">
      <c r="C4" s="6" t="s">
        <v>1</v>
      </c>
      <c r="M4" s="26"/>
      <c r="N4" s="26"/>
      <c r="O4" s="27"/>
    </row>
    <row r="5" spans="1:15" s="7" customFormat="1" x14ac:dyDescent="0.2">
      <c r="C5" s="54" t="s">
        <v>2</v>
      </c>
      <c r="D5" s="54"/>
      <c r="E5" s="54"/>
      <c r="F5" s="54"/>
      <c r="G5" s="54"/>
      <c r="M5" s="26"/>
      <c r="N5" s="26"/>
      <c r="O5" s="27"/>
    </row>
    <row r="6" spans="1:15" s="7" customFormat="1" ht="25.5" customHeight="1" x14ac:dyDescent="0.2">
      <c r="C6" s="8" t="s">
        <v>3</v>
      </c>
      <c r="D6" s="8" t="s">
        <v>4</v>
      </c>
      <c r="E6" s="9" t="s">
        <v>5</v>
      </c>
      <c r="F6" s="9" t="s">
        <v>6</v>
      </c>
      <c r="G6" s="9" t="s">
        <v>7</v>
      </c>
      <c r="J6" s="30"/>
      <c r="M6" s="26"/>
      <c r="N6" s="26"/>
      <c r="O6" s="27"/>
    </row>
    <row r="7" spans="1:15" s="7" customFormat="1" outlineLevel="1" x14ac:dyDescent="0.2">
      <c r="C7" s="10" t="s">
        <v>8</v>
      </c>
      <c r="D7" s="11">
        <f>F21</f>
        <v>544465.35963899945</v>
      </c>
      <c r="E7" s="12">
        <f>D7/$D$37</f>
        <v>0.70151219270844667</v>
      </c>
      <c r="F7" s="48">
        <f>F32</f>
        <v>179869930.11282361</v>
      </c>
      <c r="G7" s="53">
        <f>F7/$D$37</f>
        <v>231.75202396608768</v>
      </c>
      <c r="J7" s="30"/>
      <c r="M7" s="26"/>
      <c r="N7" s="26"/>
      <c r="O7" s="27"/>
    </row>
    <row r="8" spans="1:15" s="7" customFormat="1" outlineLevel="1" x14ac:dyDescent="0.2">
      <c r="C8" s="10" t="s">
        <v>9</v>
      </c>
      <c r="D8" s="11">
        <f>D21</f>
        <v>102459.06878684429</v>
      </c>
      <c r="E8" s="12">
        <f>D8/$D$37</f>
        <v>0.13201259682559296</v>
      </c>
      <c r="F8" s="48">
        <f>D32</f>
        <v>33848444.56281659</v>
      </c>
      <c r="G8" s="53">
        <f>F8/$D$37</f>
        <v>43.611767295490829</v>
      </c>
      <c r="J8" s="30"/>
      <c r="M8" s="26"/>
      <c r="N8" s="26"/>
      <c r="O8" s="27"/>
    </row>
    <row r="9" spans="1:15" s="7" customFormat="1" outlineLevel="1" x14ac:dyDescent="0.2">
      <c r="C9" s="10" t="s">
        <v>48</v>
      </c>
      <c r="D9" s="11">
        <f>E21</f>
        <v>4038.0111856542235</v>
      </c>
      <c r="E9" s="12">
        <f>D9/$D$37</f>
        <v>5.2027443635858164E-3</v>
      </c>
      <c r="F9" s="48">
        <f>E32</f>
        <v>1334000</v>
      </c>
      <c r="G9" s="53">
        <f>F9/$D$37</f>
        <v>1.7187820097380468</v>
      </c>
      <c r="J9" s="30"/>
      <c r="M9" s="26"/>
      <c r="N9" s="26"/>
      <c r="O9" s="27"/>
    </row>
    <row r="10" spans="1:15" s="7" customFormat="1" x14ac:dyDescent="0.2">
      <c r="C10" s="8" t="s">
        <v>10</v>
      </c>
      <c r="D10" s="13">
        <f>SUM(D7:D9)</f>
        <v>650962.43961149792</v>
      </c>
      <c r="E10" s="14">
        <f>SUM(E7:E9)</f>
        <v>0.83872753389762544</v>
      </c>
      <c r="F10" s="49">
        <f>SUM(F7:F9)</f>
        <v>215052374.6756402</v>
      </c>
      <c r="G10" s="52">
        <f>SUM(G7:G9)</f>
        <v>277.08257327131656</v>
      </c>
      <c r="H10" s="15"/>
      <c r="K10" s="30"/>
      <c r="M10" s="26"/>
      <c r="N10" s="26"/>
      <c r="O10" s="27"/>
    </row>
    <row r="11" spans="1:15" s="7" customFormat="1" x14ac:dyDescent="0.2">
      <c r="M11" s="26"/>
      <c r="N11" s="26"/>
      <c r="O11" s="27"/>
    </row>
    <row r="12" spans="1:15" s="7" customFormat="1" x14ac:dyDescent="0.2">
      <c r="C12" s="55" t="s">
        <v>11</v>
      </c>
      <c r="D12" s="55"/>
      <c r="E12" s="55"/>
      <c r="F12" s="55"/>
      <c r="G12" s="55"/>
      <c r="H12" s="55"/>
      <c r="K12" s="32"/>
      <c r="M12" s="26"/>
      <c r="N12" s="26"/>
      <c r="O12" s="27"/>
    </row>
    <row r="13" spans="1:15" s="7" customFormat="1" x14ac:dyDescent="0.2">
      <c r="C13" s="16" t="s">
        <v>12</v>
      </c>
      <c r="D13" s="16" t="s">
        <v>29</v>
      </c>
      <c r="E13" s="16" t="s">
        <v>49</v>
      </c>
      <c r="F13" s="16" t="s">
        <v>8</v>
      </c>
      <c r="G13" s="16" t="s">
        <v>14</v>
      </c>
      <c r="H13" s="16" t="s">
        <v>15</v>
      </c>
      <c r="M13" s="26"/>
      <c r="N13" s="26"/>
      <c r="O13" s="27"/>
    </row>
    <row r="14" spans="1:15" s="7" customFormat="1" outlineLevel="1" x14ac:dyDescent="0.2">
      <c r="C14" s="10" t="s">
        <v>16</v>
      </c>
      <c r="D14" s="50">
        <v>0</v>
      </c>
      <c r="E14" s="50">
        <v>0</v>
      </c>
      <c r="F14" s="11">
        <v>20115.150555953824</v>
      </c>
      <c r="G14" s="11">
        <f t="shared" ref="G14:G20" si="0">SUM(D14:F14)</f>
        <v>20115.150555953824</v>
      </c>
      <c r="H14" s="17">
        <f t="shared" ref="H14:H21" si="1">G14/$G$21</f>
        <v>3.0900631636993962E-2</v>
      </c>
      <c r="K14" s="31"/>
      <c r="L14" s="31"/>
      <c r="M14" s="31"/>
      <c r="N14" s="26"/>
      <c r="O14" s="27"/>
    </row>
    <row r="15" spans="1:15" s="7" customFormat="1" outlineLevel="1" x14ac:dyDescent="0.2">
      <c r="C15" s="10" t="s">
        <v>17</v>
      </c>
      <c r="D15" s="19">
        <v>18814.645080000002</v>
      </c>
      <c r="E15" s="19">
        <v>0</v>
      </c>
      <c r="F15" s="18">
        <v>0</v>
      </c>
      <c r="G15" s="11">
        <f t="shared" si="0"/>
        <v>18814.645080000002</v>
      </c>
      <c r="H15" s="17">
        <f t="shared" si="1"/>
        <v>2.8902812105762669E-2</v>
      </c>
      <c r="K15" s="31"/>
      <c r="L15" s="31"/>
      <c r="M15" s="31"/>
      <c r="N15" s="26"/>
      <c r="O15" s="27"/>
    </row>
    <row r="16" spans="1:15" s="7" customFormat="1" outlineLevel="1" x14ac:dyDescent="0.2">
      <c r="C16" s="10" t="s">
        <v>18</v>
      </c>
      <c r="D16" s="19">
        <v>63228.48660162602</v>
      </c>
      <c r="E16" s="19">
        <v>272.42954026152933</v>
      </c>
      <c r="F16" s="11">
        <v>9490.6692000000003</v>
      </c>
      <c r="G16" s="11">
        <f t="shared" si="0"/>
        <v>72991.585341887549</v>
      </c>
      <c r="H16" s="17">
        <f t="shared" si="1"/>
        <v>0.11212872033822688</v>
      </c>
      <c r="K16" s="31"/>
      <c r="L16" s="31"/>
      <c r="M16" s="31"/>
      <c r="N16" s="26"/>
      <c r="O16" s="27"/>
    </row>
    <row r="17" spans="3:15" s="7" customFormat="1" outlineLevel="1" x14ac:dyDescent="0.2">
      <c r="C17" s="10" t="s">
        <v>19</v>
      </c>
      <c r="D17" s="19">
        <v>0</v>
      </c>
      <c r="E17" s="19">
        <v>0</v>
      </c>
      <c r="F17" s="11">
        <v>86346.617999999988</v>
      </c>
      <c r="G17" s="11">
        <f t="shared" si="0"/>
        <v>86346.617999999988</v>
      </c>
      <c r="H17" s="17">
        <f t="shared" si="1"/>
        <v>0.13264454712860649</v>
      </c>
      <c r="K17" s="31"/>
      <c r="L17" s="31"/>
      <c r="M17" s="31"/>
      <c r="N17" s="26"/>
      <c r="O17" s="27"/>
    </row>
    <row r="18" spans="3:15" s="7" customFormat="1" outlineLevel="1" x14ac:dyDescent="0.2">
      <c r="C18" s="10" t="s">
        <v>20</v>
      </c>
      <c r="D18" s="19">
        <v>0</v>
      </c>
      <c r="E18" s="19">
        <v>0</v>
      </c>
      <c r="F18" s="11">
        <v>14455.468066666665</v>
      </c>
      <c r="G18" s="11">
        <f t="shared" si="0"/>
        <v>14455.468066666665</v>
      </c>
      <c r="H18" s="17">
        <f t="shared" si="1"/>
        <v>2.2206301296421739E-2</v>
      </c>
      <c r="K18" s="31"/>
      <c r="L18" s="31"/>
      <c r="M18" s="31"/>
      <c r="N18" s="26"/>
      <c r="O18" s="27"/>
    </row>
    <row r="19" spans="3:15" s="7" customFormat="1" outlineLevel="1" x14ac:dyDescent="0.2">
      <c r="C19" s="10" t="s">
        <v>21</v>
      </c>
      <c r="D19" s="19">
        <v>20415.937105218265</v>
      </c>
      <c r="E19" s="19">
        <v>0</v>
      </c>
      <c r="F19" s="11">
        <v>100359.37221538607</v>
      </c>
      <c r="G19" s="11">
        <f t="shared" si="0"/>
        <v>120775.30932060434</v>
      </c>
      <c r="H19" s="17">
        <f t="shared" si="1"/>
        <v>0.18553345319383477</v>
      </c>
      <c r="K19" s="31"/>
      <c r="L19" s="31"/>
      <c r="M19" s="31"/>
      <c r="N19" s="26"/>
      <c r="O19" s="27"/>
    </row>
    <row r="20" spans="3:15" s="7" customFormat="1" outlineLevel="1" x14ac:dyDescent="0.2">
      <c r="C20" s="10" t="s">
        <v>22</v>
      </c>
      <c r="D20" s="19">
        <v>0</v>
      </c>
      <c r="E20" s="19">
        <v>3765.5816453926941</v>
      </c>
      <c r="F20" s="11">
        <v>313698.08160099288</v>
      </c>
      <c r="G20" s="11">
        <f t="shared" si="0"/>
        <v>317463.66324638558</v>
      </c>
      <c r="H20" s="17">
        <f t="shared" si="1"/>
        <v>0.48768353430015354</v>
      </c>
      <c r="K20" s="31"/>
      <c r="L20" s="31"/>
      <c r="M20" s="31"/>
      <c r="N20" s="26"/>
      <c r="O20" s="27"/>
    </row>
    <row r="21" spans="3:15" s="7" customFormat="1" x14ac:dyDescent="0.2">
      <c r="C21" s="8" t="s">
        <v>10</v>
      </c>
      <c r="D21" s="13">
        <f>SUM(D14:D20)</f>
        <v>102459.06878684429</v>
      </c>
      <c r="E21" s="13">
        <f>SUM(E14:E20)</f>
        <v>4038.0111856542235</v>
      </c>
      <c r="F21" s="13">
        <f>SUM(F14:F20)</f>
        <v>544465.35963899945</v>
      </c>
      <c r="G21" s="13">
        <f>SUM(G14:G20)</f>
        <v>650962.43961149792</v>
      </c>
      <c r="H21" s="20">
        <f t="shared" si="1"/>
        <v>1</v>
      </c>
      <c r="J21" s="32"/>
      <c r="K21" s="31"/>
      <c r="L21" s="31"/>
      <c r="M21" s="31"/>
      <c r="N21" s="26"/>
      <c r="O21" s="27"/>
    </row>
    <row r="22" spans="3:15" s="7" customFormat="1" x14ac:dyDescent="0.2">
      <c r="C22" s="21"/>
      <c r="D22" s="51"/>
      <c r="E22" s="21"/>
      <c r="F22" s="21"/>
      <c r="G22" s="21"/>
      <c r="H22" s="21"/>
      <c r="K22" s="32"/>
      <c r="M22" s="26"/>
      <c r="N22" s="26"/>
      <c r="O22" s="27"/>
    </row>
    <row r="23" spans="3:15" s="7" customFormat="1" x14ac:dyDescent="0.2">
      <c r="C23" s="55" t="s">
        <v>23</v>
      </c>
      <c r="D23" s="55"/>
      <c r="E23" s="55"/>
      <c r="F23" s="55"/>
      <c r="G23" s="55"/>
      <c r="H23" s="55"/>
      <c r="M23" s="26"/>
      <c r="N23" s="26"/>
      <c r="O23" s="27"/>
    </row>
    <row r="24" spans="3:15" s="7" customFormat="1" x14ac:dyDescent="0.2">
      <c r="C24" s="16" t="s">
        <v>12</v>
      </c>
      <c r="D24" s="16" t="s">
        <v>9</v>
      </c>
      <c r="E24" s="16" t="s">
        <v>48</v>
      </c>
      <c r="F24" s="16" t="s">
        <v>8</v>
      </c>
      <c r="G24" s="16" t="s">
        <v>14</v>
      </c>
      <c r="H24" s="16" t="s">
        <v>15</v>
      </c>
      <c r="M24" s="26"/>
      <c r="N24" s="26"/>
      <c r="O24" s="27"/>
    </row>
    <row r="25" spans="3:15" s="7" customFormat="1" ht="13.25" customHeight="1" outlineLevel="1" x14ac:dyDescent="0.2">
      <c r="C25" s="10" t="s">
        <v>16</v>
      </c>
      <c r="D25" s="48">
        <f>D14*$D$38</f>
        <v>0</v>
      </c>
      <c r="E25" s="48">
        <f>E14*$D$38</f>
        <v>0</v>
      </c>
      <c r="F25" s="48">
        <f>F14*$D$38</f>
        <v>6645254.2125127669</v>
      </c>
      <c r="G25" s="48">
        <f t="shared" ref="G25:G31" si="2">SUM(D25:F25)</f>
        <v>6645254.2125127669</v>
      </c>
      <c r="H25" s="17">
        <f t="shared" ref="H25:H32" si="3">G25/$G$32</f>
        <v>3.0900631636993959E-2</v>
      </c>
      <c r="M25" s="26"/>
      <c r="N25" s="26"/>
      <c r="O25" s="27"/>
    </row>
    <row r="26" spans="3:15" s="7" customFormat="1" outlineLevel="1" x14ac:dyDescent="0.2">
      <c r="C26" s="10" t="s">
        <v>17</v>
      </c>
      <c r="D26" s="48">
        <f t="shared" ref="D26:F31" si="4">D15*$D$38</f>
        <v>6215618.3781481031</v>
      </c>
      <c r="E26" s="48">
        <f t="shared" si="4"/>
        <v>0</v>
      </c>
      <c r="F26" s="48">
        <f t="shared" si="4"/>
        <v>0</v>
      </c>
      <c r="G26" s="48">
        <f t="shared" si="2"/>
        <v>6215618.3781481031</v>
      </c>
      <c r="H26" s="17">
        <f t="shared" si="3"/>
        <v>2.8902812105762666E-2</v>
      </c>
      <c r="M26" s="26"/>
      <c r="N26" s="26"/>
      <c r="O26" s="27"/>
    </row>
    <row r="27" spans="3:15" s="7" customFormat="1" outlineLevel="1" x14ac:dyDescent="0.2">
      <c r="C27" s="10" t="s">
        <v>18</v>
      </c>
      <c r="D27" s="48">
        <f t="shared" si="4"/>
        <v>20888203.932229463</v>
      </c>
      <c r="E27" s="48">
        <f t="shared" si="4"/>
        <v>90000</v>
      </c>
      <c r="F27" s="48">
        <f t="shared" si="4"/>
        <v>3135343.6458469802</v>
      </c>
      <c r="G27" s="48">
        <f t="shared" si="2"/>
        <v>24113547.578076445</v>
      </c>
      <c r="H27" s="17">
        <f t="shared" si="3"/>
        <v>0.11212872033822686</v>
      </c>
      <c r="M27" s="26"/>
      <c r="N27" s="26"/>
      <c r="O27" s="27"/>
    </row>
    <row r="28" spans="3:15" s="7" customFormat="1" outlineLevel="1" x14ac:dyDescent="0.2">
      <c r="C28" s="10" t="s">
        <v>19</v>
      </c>
      <c r="D28" s="48">
        <f t="shared" si="4"/>
        <v>0</v>
      </c>
      <c r="E28" s="48">
        <f t="shared" si="4"/>
        <v>0</v>
      </c>
      <c r="F28" s="48">
        <f t="shared" si="4"/>
        <v>28525524.847781699</v>
      </c>
      <c r="G28" s="48">
        <f t="shared" si="2"/>
        <v>28525524.847781699</v>
      </c>
      <c r="H28" s="17">
        <f t="shared" si="3"/>
        <v>0.13264454712860649</v>
      </c>
      <c r="M28" s="26"/>
      <c r="N28" s="26"/>
      <c r="O28" s="27"/>
    </row>
    <row r="29" spans="3:15" s="7" customFormat="1" outlineLevel="1" x14ac:dyDescent="0.2">
      <c r="C29" s="10" t="s">
        <v>20</v>
      </c>
      <c r="D29" s="48">
        <f t="shared" si="4"/>
        <v>0</v>
      </c>
      <c r="E29" s="48">
        <f t="shared" si="4"/>
        <v>0</v>
      </c>
      <c r="F29" s="48">
        <f t="shared" si="4"/>
        <v>4775517.8265582426</v>
      </c>
      <c r="G29" s="48">
        <f t="shared" si="2"/>
        <v>4775517.8265582426</v>
      </c>
      <c r="H29" s="17">
        <f t="shared" si="3"/>
        <v>2.2206301296421736E-2</v>
      </c>
      <c r="M29" s="26"/>
      <c r="N29" s="26"/>
      <c r="O29" s="27"/>
    </row>
    <row r="30" spans="3:15" s="7" customFormat="1" outlineLevel="1" x14ac:dyDescent="0.2">
      <c r="C30" s="10" t="s">
        <v>21</v>
      </c>
      <c r="D30" s="48">
        <f t="shared" si="4"/>
        <v>6744622.2524390249</v>
      </c>
      <c r="E30" s="48">
        <f t="shared" si="4"/>
        <v>0</v>
      </c>
      <c r="F30" s="48">
        <f t="shared" si="4"/>
        <v>33154787.438666884</v>
      </c>
      <c r="G30" s="48">
        <f t="shared" si="2"/>
        <v>39899409.69110591</v>
      </c>
      <c r="H30" s="17">
        <f t="shared" si="3"/>
        <v>0.18553345319383474</v>
      </c>
      <c r="M30" s="26"/>
      <c r="N30" s="26"/>
      <c r="O30" s="27"/>
    </row>
    <row r="31" spans="3:15" s="7" customFormat="1" outlineLevel="1" x14ac:dyDescent="0.2">
      <c r="C31" s="10" t="s">
        <v>22</v>
      </c>
      <c r="D31" s="48">
        <f t="shared" si="4"/>
        <v>0</v>
      </c>
      <c r="E31" s="48">
        <f t="shared" si="4"/>
        <v>1244000</v>
      </c>
      <c r="F31" s="48">
        <f t="shared" si="4"/>
        <v>103633502.14145705</v>
      </c>
      <c r="G31" s="48">
        <f t="shared" si="2"/>
        <v>104877502.14145705</v>
      </c>
      <c r="H31" s="17">
        <f t="shared" si="3"/>
        <v>0.48768353430015349</v>
      </c>
      <c r="M31" s="26"/>
      <c r="N31" s="26"/>
      <c r="O31" s="27"/>
    </row>
    <row r="32" spans="3:15" s="7" customFormat="1" x14ac:dyDescent="0.2">
      <c r="C32" s="8" t="s">
        <v>14</v>
      </c>
      <c r="D32" s="49">
        <f>SUM(D25:D31)</f>
        <v>33848444.56281659</v>
      </c>
      <c r="E32" s="49">
        <f>SUM(E25:E31)</f>
        <v>1334000</v>
      </c>
      <c r="F32" s="49">
        <f>SUM(F25:F31)</f>
        <v>179869930.11282361</v>
      </c>
      <c r="G32" s="49">
        <f>SUM(G25:G31)</f>
        <v>215052374.67564023</v>
      </c>
      <c r="H32" s="20">
        <f t="shared" si="3"/>
        <v>1</v>
      </c>
      <c r="M32" s="26"/>
      <c r="N32" s="26"/>
      <c r="O32" s="27"/>
    </row>
    <row r="33" spans="3:15" s="7" customFormat="1" x14ac:dyDescent="0.2">
      <c r="M33" s="26"/>
      <c r="N33" s="26"/>
      <c r="O33" s="27"/>
    </row>
    <row r="34" spans="3:15" s="7" customFormat="1" x14ac:dyDescent="0.2">
      <c r="M34" s="26"/>
      <c r="N34" s="26"/>
      <c r="O34" s="27"/>
    </row>
    <row r="35" spans="3:15" s="7" customFormat="1" x14ac:dyDescent="0.2">
      <c r="M35" s="26"/>
      <c r="N35" s="26"/>
      <c r="O35" s="27"/>
    </row>
    <row r="36" spans="3:15" s="7" customFormat="1" ht="16" x14ac:dyDescent="0.2">
      <c r="C36" s="6" t="s">
        <v>24</v>
      </c>
      <c r="M36" s="26"/>
      <c r="N36" s="26"/>
      <c r="O36" s="27"/>
    </row>
    <row r="37" spans="3:15" s="7" customFormat="1" x14ac:dyDescent="0.2">
      <c r="C37" s="10" t="s">
        <v>25</v>
      </c>
      <c r="D37" s="25">
        <f>708601+67530</f>
        <v>776131</v>
      </c>
      <c r="M37" s="26"/>
      <c r="N37" s="26"/>
      <c r="O37" s="27"/>
    </row>
    <row r="38" spans="3:15" s="7" customFormat="1" x14ac:dyDescent="0.2">
      <c r="C38" s="10" t="s">
        <v>26</v>
      </c>
      <c r="D38" s="10">
        <v>330.36065000000002</v>
      </c>
      <c r="M38" s="26"/>
      <c r="N38" s="26"/>
      <c r="O38" s="27"/>
    </row>
    <row r="39" spans="3:15" s="7" customFormat="1" x14ac:dyDescent="0.2">
      <c r="F39" s="33"/>
      <c r="M39" s="26"/>
      <c r="N39" s="26"/>
      <c r="O39" s="27"/>
    </row>
    <row r="40" spans="3:15" s="7" customFormat="1" x14ac:dyDescent="0.2">
      <c r="M40" s="26"/>
      <c r="N40" s="26"/>
      <c r="O40" s="27"/>
    </row>
    <row r="41" spans="3:15" x14ac:dyDescent="0.2">
      <c r="K41" s="35"/>
    </row>
    <row r="42" spans="3:15" x14ac:dyDescent="0.2">
      <c r="K42" s="35"/>
      <c r="L42" s="35"/>
    </row>
    <row r="43" spans="3:15" x14ac:dyDescent="0.2">
      <c r="M43" s="38"/>
    </row>
    <row r="44" spans="3:15" x14ac:dyDescent="0.2">
      <c r="L44" s="35"/>
    </row>
  </sheetData>
  <mergeCells count="3">
    <mergeCell ref="C5:G5"/>
    <mergeCell ref="C12:H12"/>
    <mergeCell ref="C23:H2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105" zoomScaleNormal="105" zoomScalePageLayoutView="105" workbookViewId="0">
      <selection activeCell="I1" sqref="I1"/>
    </sheetView>
  </sheetViews>
  <sheetFormatPr baseColWidth="10" defaultColWidth="9" defaultRowHeight="15" outlineLevelRow="1" outlineLevelCol="2" x14ac:dyDescent="0.2"/>
  <cols>
    <col min="1" max="1" width="9" style="34"/>
    <col min="2" max="2" width="11" style="34" customWidth="1"/>
    <col min="3" max="3" width="33" style="34" customWidth="1" outlineLevel="1"/>
    <col min="4" max="4" width="15" style="34" bestFit="1" customWidth="1" outlineLevel="2"/>
    <col min="5" max="5" width="15.83203125" style="34" bestFit="1" customWidth="1" outlineLevel="2"/>
    <col min="6" max="6" width="17" style="34" bestFit="1" customWidth="1" outlineLevel="2"/>
    <col min="7" max="7" width="14" style="34" bestFit="1" customWidth="1" outlineLevel="1"/>
    <col min="8" max="8" width="8" style="34" customWidth="1" outlineLevel="2"/>
    <col min="9" max="9" width="9.5" style="34" bestFit="1" customWidth="1" outlineLevel="2"/>
    <col min="10" max="10" width="20.1640625" style="34" bestFit="1" customWidth="1" outlineLevel="2"/>
    <col min="11" max="11" width="18" style="34" customWidth="1" outlineLevel="2"/>
    <col min="12" max="12" width="15.1640625" style="34" customWidth="1" outlineLevel="1"/>
    <col min="13" max="13" width="13" style="36" bestFit="1" customWidth="1" outlineLevel="1"/>
    <col min="14" max="14" width="11.5" style="36" bestFit="1" customWidth="1"/>
    <col min="15" max="15" width="21" style="37" bestFit="1" customWidth="1"/>
    <col min="16" max="16" width="13.5" style="34" bestFit="1" customWidth="1"/>
    <col min="17" max="16384" width="9" style="34"/>
  </cols>
  <sheetData>
    <row r="1" spans="1:15" s="7" customFormat="1" ht="26.75" customHeight="1" x14ac:dyDescent="0.2">
      <c r="A1" s="4" t="s">
        <v>32</v>
      </c>
      <c r="B1" s="4"/>
      <c r="C1" s="4"/>
      <c r="D1" s="4"/>
      <c r="E1" s="4"/>
      <c r="F1" s="4"/>
      <c r="G1" s="4"/>
      <c r="H1" s="4"/>
      <c r="M1" s="26"/>
      <c r="N1" s="26"/>
      <c r="O1" s="27"/>
    </row>
    <row r="2" spans="1:15" s="7" customFormat="1" ht="26.5" customHeight="1" x14ac:dyDescent="0.2">
      <c r="A2" s="28" t="s">
        <v>33</v>
      </c>
      <c r="B2" s="29"/>
      <c r="C2" s="29"/>
      <c r="D2" s="29"/>
      <c r="E2" s="29"/>
      <c r="F2" s="29"/>
      <c r="G2" s="29"/>
      <c r="H2" s="29"/>
      <c r="M2" s="26"/>
      <c r="N2" s="26"/>
      <c r="O2" s="27"/>
    </row>
    <row r="3" spans="1:15" s="7" customFormat="1" ht="10.25" customHeight="1" x14ac:dyDescent="0.2">
      <c r="A3" s="29"/>
      <c r="B3" s="29"/>
      <c r="C3" s="29"/>
      <c r="D3" s="29"/>
      <c r="E3" s="29"/>
      <c r="F3" s="29"/>
      <c r="G3" s="29"/>
      <c r="H3" s="29"/>
      <c r="M3" s="26"/>
      <c r="N3" s="26"/>
      <c r="O3" s="27"/>
    </row>
    <row r="4" spans="1:15" s="7" customFormat="1" ht="16" x14ac:dyDescent="0.2">
      <c r="C4" s="6" t="s">
        <v>1</v>
      </c>
      <c r="M4" s="26"/>
      <c r="N4" s="26"/>
      <c r="O4" s="27"/>
    </row>
    <row r="5" spans="1:15" s="7" customFormat="1" x14ac:dyDescent="0.2">
      <c r="C5" s="54" t="s">
        <v>2</v>
      </c>
      <c r="D5" s="54"/>
      <c r="E5" s="54"/>
      <c r="F5" s="54"/>
      <c r="G5" s="54"/>
      <c r="M5" s="26"/>
      <c r="N5" s="26"/>
      <c r="O5" s="27"/>
    </row>
    <row r="6" spans="1:15" s="7" customFormat="1" ht="25.5" customHeight="1" x14ac:dyDescent="0.2">
      <c r="C6" s="8" t="s">
        <v>3</v>
      </c>
      <c r="D6" s="8" t="s">
        <v>4</v>
      </c>
      <c r="E6" s="9" t="s">
        <v>5</v>
      </c>
      <c r="F6" s="9" t="s">
        <v>6</v>
      </c>
      <c r="G6" s="9" t="s">
        <v>7</v>
      </c>
      <c r="J6" s="30"/>
      <c r="M6" s="26"/>
      <c r="N6" s="26"/>
      <c r="O6" s="27"/>
    </row>
    <row r="7" spans="1:15" s="7" customFormat="1" outlineLevel="1" x14ac:dyDescent="0.2">
      <c r="C7" s="10" t="s">
        <v>8</v>
      </c>
      <c r="D7" s="11">
        <f>E21</f>
        <v>616801.63484483107</v>
      </c>
      <c r="E7" s="12">
        <f>D7/$D$37</f>
        <v>0.48022512816856344</v>
      </c>
      <c r="F7" s="53">
        <f>E32</f>
        <v>203766989.00840107</v>
      </c>
      <c r="G7" s="53">
        <f>F7/$D$37</f>
        <v>158.64748548809996</v>
      </c>
      <c r="J7" s="30"/>
      <c r="M7" s="26"/>
      <c r="N7" s="26"/>
      <c r="O7" s="27"/>
    </row>
    <row r="8" spans="1:15" s="7" customFormat="1" outlineLevel="1" x14ac:dyDescent="0.2">
      <c r="C8" s="10" t="s">
        <v>9</v>
      </c>
      <c r="D8" s="11">
        <f>D21</f>
        <v>51376.04</v>
      </c>
      <c r="E8" s="12">
        <f>D8/$D$37</f>
        <v>0.04</v>
      </c>
      <c r="F8" s="53">
        <f>D32</f>
        <v>16972621.968826</v>
      </c>
      <c r="G8" s="53">
        <f>F8/$D$37</f>
        <v>13.214426</v>
      </c>
      <c r="J8" s="30"/>
      <c r="M8" s="26"/>
      <c r="N8" s="26"/>
      <c r="O8" s="27"/>
    </row>
    <row r="9" spans="1:15" s="7" customFormat="1" x14ac:dyDescent="0.2">
      <c r="C9" s="8" t="s">
        <v>10</v>
      </c>
      <c r="D9" s="13">
        <f>SUM(D7:D8)</f>
        <v>668177.67484483111</v>
      </c>
      <c r="E9" s="14">
        <f>SUM(E7:E8)</f>
        <v>0.52022512816856348</v>
      </c>
      <c r="F9" s="52">
        <f>SUM(F7:F8)</f>
        <v>220739610.97722706</v>
      </c>
      <c r="G9" s="52">
        <f>SUM(G7:G8)</f>
        <v>171.86191148809996</v>
      </c>
      <c r="H9" s="15"/>
      <c r="K9" s="30"/>
      <c r="M9" s="26"/>
      <c r="N9" s="26"/>
      <c r="O9" s="27"/>
    </row>
    <row r="10" spans="1:15" s="7" customFormat="1" x14ac:dyDescent="0.2">
      <c r="M10" s="26"/>
      <c r="N10" s="26"/>
      <c r="O10" s="27"/>
    </row>
    <row r="11" spans="1:15" s="7" customFormat="1" x14ac:dyDescent="0.2">
      <c r="M11" s="26"/>
      <c r="N11" s="26"/>
      <c r="O11" s="27"/>
    </row>
    <row r="12" spans="1:15" s="7" customFormat="1" x14ac:dyDescent="0.2">
      <c r="C12" s="55" t="s">
        <v>11</v>
      </c>
      <c r="D12" s="55"/>
      <c r="E12" s="55"/>
      <c r="F12" s="55"/>
      <c r="G12" s="55"/>
      <c r="H12" s="55"/>
      <c r="M12" s="26"/>
      <c r="N12" s="26"/>
      <c r="O12" s="27"/>
    </row>
    <row r="13" spans="1:15" s="7" customFormat="1" x14ac:dyDescent="0.2">
      <c r="C13" s="16" t="s">
        <v>12</v>
      </c>
      <c r="D13" s="16" t="s">
        <v>13</v>
      </c>
      <c r="E13" s="16" t="s">
        <v>8</v>
      </c>
      <c r="F13" s="16" t="s">
        <v>14</v>
      </c>
      <c r="G13" s="16" t="s">
        <v>15</v>
      </c>
      <c r="L13" s="26"/>
      <c r="M13" s="26"/>
      <c r="N13" s="27"/>
    </row>
    <row r="14" spans="1:15" s="7" customFormat="1" outlineLevel="1" x14ac:dyDescent="0.2">
      <c r="C14" s="10" t="s">
        <v>16</v>
      </c>
      <c r="D14" s="11">
        <v>0</v>
      </c>
      <c r="E14" s="11">
        <v>21916.529875153825</v>
      </c>
      <c r="F14" s="11">
        <f t="shared" ref="F14:F20" si="0">SUM(D14:E14)</f>
        <v>21916.529875153825</v>
      </c>
      <c r="G14" s="17">
        <f t="shared" ref="G14:G21" si="1">F14/$F$21</f>
        <v>3.2800452185481103E-2</v>
      </c>
      <c r="J14" s="31"/>
      <c r="K14" s="31"/>
      <c r="L14" s="31"/>
      <c r="M14" s="26"/>
      <c r="N14" s="27"/>
    </row>
    <row r="15" spans="1:15" s="7" customFormat="1" outlineLevel="1" x14ac:dyDescent="0.2">
      <c r="C15" s="10" t="s">
        <v>17</v>
      </c>
      <c r="D15" s="18">
        <v>0</v>
      </c>
      <c r="E15" s="18">
        <v>24040.935379999999</v>
      </c>
      <c r="F15" s="11">
        <f t="shared" si="0"/>
        <v>24040.935379999999</v>
      </c>
      <c r="G15" s="17">
        <f t="shared" si="1"/>
        <v>3.5979854288880501E-2</v>
      </c>
      <c r="J15" s="31"/>
      <c r="K15" s="31"/>
      <c r="L15" s="31"/>
      <c r="M15" s="26"/>
      <c r="N15" s="27"/>
    </row>
    <row r="16" spans="1:15" s="7" customFormat="1" outlineLevel="1" x14ac:dyDescent="0.2">
      <c r="C16" s="10" t="s">
        <v>18</v>
      </c>
      <c r="D16" s="50">
        <v>51376.04</v>
      </c>
      <c r="E16" s="11">
        <v>2805.2729999999997</v>
      </c>
      <c r="F16" s="11">
        <f t="shared" si="0"/>
        <v>54181.313000000002</v>
      </c>
      <c r="G16" s="17">
        <f t="shared" si="1"/>
        <v>8.1088182140449938E-2</v>
      </c>
      <c r="J16" s="31"/>
      <c r="K16" s="31"/>
      <c r="L16" s="31"/>
      <c r="M16" s="26"/>
      <c r="N16" s="27"/>
    </row>
    <row r="17" spans="3:15" s="7" customFormat="1" outlineLevel="1" x14ac:dyDescent="0.2">
      <c r="C17" s="10" t="s">
        <v>19</v>
      </c>
      <c r="D17" s="18">
        <v>0</v>
      </c>
      <c r="E17" s="11">
        <v>218004.73466666669</v>
      </c>
      <c r="F17" s="11">
        <f t="shared" si="0"/>
        <v>218004.73466666669</v>
      </c>
      <c r="G17" s="17">
        <f t="shared" si="1"/>
        <v>0.32626761245396785</v>
      </c>
      <c r="J17" s="31"/>
      <c r="K17" s="31"/>
      <c r="L17" s="31"/>
      <c r="M17" s="26"/>
      <c r="N17" s="27"/>
    </row>
    <row r="18" spans="3:15" s="7" customFormat="1" outlineLevel="1" x14ac:dyDescent="0.2">
      <c r="C18" s="10" t="s">
        <v>20</v>
      </c>
      <c r="D18" s="18">
        <v>0</v>
      </c>
      <c r="E18" s="11">
        <v>10376.9908</v>
      </c>
      <c r="F18" s="11">
        <f t="shared" si="0"/>
        <v>10376.9908</v>
      </c>
      <c r="G18" s="17">
        <f t="shared" si="1"/>
        <v>1.5530286614873531E-2</v>
      </c>
      <c r="J18" s="31"/>
      <c r="K18" s="31"/>
      <c r="L18" s="31"/>
      <c r="M18" s="26"/>
      <c r="N18" s="27"/>
    </row>
    <row r="19" spans="3:15" s="7" customFormat="1" outlineLevel="1" x14ac:dyDescent="0.2">
      <c r="C19" s="10" t="s">
        <v>21</v>
      </c>
      <c r="D19" s="18">
        <v>0</v>
      </c>
      <c r="E19" s="11">
        <v>104064.82931538616</v>
      </c>
      <c r="F19" s="11">
        <f t="shared" si="0"/>
        <v>104064.82931538616</v>
      </c>
      <c r="G19" s="17">
        <f t="shared" si="1"/>
        <v>0.15574424772505729</v>
      </c>
      <c r="J19" s="31"/>
      <c r="K19" s="31"/>
      <c r="L19" s="31"/>
      <c r="M19" s="26"/>
      <c r="N19" s="27"/>
    </row>
    <row r="20" spans="3:15" s="7" customFormat="1" outlineLevel="1" x14ac:dyDescent="0.2">
      <c r="C20" s="10" t="s">
        <v>22</v>
      </c>
      <c r="D20" s="18">
        <v>0</v>
      </c>
      <c r="E20" s="11">
        <v>235592.34180762447</v>
      </c>
      <c r="F20" s="11">
        <f t="shared" si="0"/>
        <v>235592.34180762447</v>
      </c>
      <c r="G20" s="17">
        <f t="shared" si="1"/>
        <v>0.35258936459128987</v>
      </c>
      <c r="J20" s="31"/>
      <c r="K20" s="31"/>
      <c r="L20" s="31"/>
      <c r="M20" s="26"/>
      <c r="N20" s="27"/>
    </row>
    <row r="21" spans="3:15" s="7" customFormat="1" x14ac:dyDescent="0.2">
      <c r="C21" s="8" t="s">
        <v>10</v>
      </c>
      <c r="D21" s="13">
        <f>SUM(D14:D20)</f>
        <v>51376.04</v>
      </c>
      <c r="E21" s="13">
        <f>SUM(E14:E20)</f>
        <v>616801.63484483107</v>
      </c>
      <c r="F21" s="13">
        <f>SUM(F14:F20)</f>
        <v>668177.67484483111</v>
      </c>
      <c r="G21" s="20">
        <f t="shared" si="1"/>
        <v>1</v>
      </c>
      <c r="J21" s="31"/>
      <c r="K21" s="31"/>
      <c r="L21" s="31"/>
      <c r="M21" s="26"/>
      <c r="N21" s="27"/>
    </row>
    <row r="22" spans="3:15" s="7" customFormat="1" x14ac:dyDescent="0.2">
      <c r="C22" s="21"/>
      <c r="D22" s="21"/>
      <c r="E22" s="21"/>
      <c r="F22" s="51"/>
      <c r="G22" s="21"/>
      <c r="H22" s="21"/>
      <c r="J22" s="32"/>
      <c r="M22" s="26"/>
      <c r="N22" s="26"/>
      <c r="O22" s="27"/>
    </row>
    <row r="23" spans="3:15" s="7" customFormat="1" x14ac:dyDescent="0.2">
      <c r="C23" s="55" t="s">
        <v>23</v>
      </c>
      <c r="D23" s="55"/>
      <c r="E23" s="55"/>
      <c r="F23" s="55"/>
      <c r="G23" s="55"/>
      <c r="H23" s="55"/>
      <c r="M23" s="26"/>
      <c r="N23" s="26"/>
      <c r="O23" s="27"/>
    </row>
    <row r="24" spans="3:15" s="7" customFormat="1" x14ac:dyDescent="0.2">
      <c r="C24" s="16" t="s">
        <v>12</v>
      </c>
      <c r="D24" s="16" t="s">
        <v>9</v>
      </c>
      <c r="E24" s="16" t="s">
        <v>8</v>
      </c>
      <c r="F24" s="16" t="s">
        <v>14</v>
      </c>
      <c r="G24" s="16" t="s">
        <v>15</v>
      </c>
      <c r="L24" s="26"/>
      <c r="M24" s="26"/>
      <c r="N24" s="27"/>
    </row>
    <row r="25" spans="3:15" s="7" customFormat="1" ht="15" customHeight="1" outlineLevel="1" x14ac:dyDescent="0.2">
      <c r="C25" s="10" t="s">
        <v>16</v>
      </c>
      <c r="D25" s="48">
        <f>D14*$D$38</f>
        <v>0</v>
      </c>
      <c r="E25" s="48">
        <f>E14*$D$38</f>
        <v>7240359.0553002367</v>
      </c>
      <c r="F25" s="48">
        <f t="shared" ref="F25:F31" si="2">SUM(D25:E25)</f>
        <v>7240359.0553002367</v>
      </c>
      <c r="G25" s="17">
        <f t="shared" ref="G25:G32" si="3">F25/$F$32</f>
        <v>3.280045218548111E-2</v>
      </c>
      <c r="L25" s="26"/>
      <c r="M25" s="26"/>
      <c r="N25" s="27"/>
    </row>
    <row r="26" spans="3:15" s="7" customFormat="1" outlineLevel="1" x14ac:dyDescent="0.2">
      <c r="C26" s="10" t="s">
        <v>17</v>
      </c>
      <c r="D26" s="48">
        <f t="shared" ref="D26:E31" si="4">D15*$D$38</f>
        <v>0</v>
      </c>
      <c r="E26" s="48">
        <f t="shared" si="4"/>
        <v>7942179.038744797</v>
      </c>
      <c r="F26" s="48">
        <f t="shared" si="2"/>
        <v>7942179.038744797</v>
      </c>
      <c r="G26" s="17">
        <f t="shared" si="3"/>
        <v>3.5979854288880508E-2</v>
      </c>
      <c r="L26" s="26"/>
      <c r="M26" s="26"/>
      <c r="N26" s="27"/>
    </row>
    <row r="27" spans="3:15" s="7" customFormat="1" outlineLevel="1" x14ac:dyDescent="0.2">
      <c r="C27" s="10" t="s">
        <v>18</v>
      </c>
      <c r="D27" s="48">
        <f t="shared" si="4"/>
        <v>16972621.968826</v>
      </c>
      <c r="E27" s="48">
        <f t="shared" si="4"/>
        <v>926751.81170744996</v>
      </c>
      <c r="F27" s="48">
        <f t="shared" si="2"/>
        <v>17899373.780533448</v>
      </c>
      <c r="G27" s="17">
        <f t="shared" si="3"/>
        <v>8.1088182140449938E-2</v>
      </c>
      <c r="L27" s="26"/>
      <c r="M27" s="26"/>
      <c r="N27" s="27"/>
    </row>
    <row r="28" spans="3:15" s="7" customFormat="1" outlineLevel="1" x14ac:dyDescent="0.2">
      <c r="C28" s="10" t="s">
        <v>19</v>
      </c>
      <c r="D28" s="48">
        <f t="shared" si="4"/>
        <v>0</v>
      </c>
      <c r="E28" s="48">
        <f t="shared" si="4"/>
        <v>72020185.847557545</v>
      </c>
      <c r="F28" s="48">
        <f t="shared" si="2"/>
        <v>72020185.847557545</v>
      </c>
      <c r="G28" s="17">
        <f t="shared" si="3"/>
        <v>0.3262676124539679</v>
      </c>
      <c r="L28" s="26"/>
      <c r="M28" s="26"/>
      <c r="N28" s="27"/>
    </row>
    <row r="29" spans="3:15" s="7" customFormat="1" outlineLevel="1" x14ac:dyDescent="0.2">
      <c r="C29" s="10" t="s">
        <v>20</v>
      </c>
      <c r="D29" s="48">
        <f t="shared" si="4"/>
        <v>0</v>
      </c>
      <c r="E29" s="48">
        <f t="shared" si="4"/>
        <v>3428149.4257320203</v>
      </c>
      <c r="F29" s="48">
        <f t="shared" si="2"/>
        <v>3428149.4257320203</v>
      </c>
      <c r="G29" s="17">
        <f t="shared" si="3"/>
        <v>1.5530286614873535E-2</v>
      </c>
      <c r="L29" s="26"/>
      <c r="M29" s="26"/>
      <c r="N29" s="27"/>
    </row>
    <row r="30" spans="3:15" s="7" customFormat="1" outlineLevel="1" x14ac:dyDescent="0.2">
      <c r="C30" s="10" t="s">
        <v>21</v>
      </c>
      <c r="D30" s="48">
        <f t="shared" si="4"/>
        <v>0</v>
      </c>
      <c r="E30" s="48">
        <f t="shared" si="4"/>
        <v>34378924.654770032</v>
      </c>
      <c r="F30" s="48">
        <f t="shared" si="2"/>
        <v>34378924.654770032</v>
      </c>
      <c r="G30" s="17">
        <f t="shared" si="3"/>
        <v>0.15574424772505732</v>
      </c>
      <c r="L30" s="26"/>
      <c r="M30" s="26"/>
      <c r="N30" s="27"/>
    </row>
    <row r="31" spans="3:15" s="7" customFormat="1" outlineLevel="1" x14ac:dyDescent="0.2">
      <c r="C31" s="10" t="s">
        <v>22</v>
      </c>
      <c r="D31" s="48">
        <f t="shared" si="4"/>
        <v>0</v>
      </c>
      <c r="E31" s="48">
        <f t="shared" si="4"/>
        <v>77830439.174588993</v>
      </c>
      <c r="F31" s="48">
        <f t="shared" si="2"/>
        <v>77830439.174588993</v>
      </c>
      <c r="G31" s="17">
        <f t="shared" si="3"/>
        <v>0.35258936459128987</v>
      </c>
      <c r="L31" s="26"/>
      <c r="M31" s="26"/>
      <c r="N31" s="27"/>
    </row>
    <row r="32" spans="3:15" s="7" customFormat="1" x14ac:dyDescent="0.2">
      <c r="C32" s="8" t="s">
        <v>14</v>
      </c>
      <c r="D32" s="49">
        <f>SUM(D25:D31)</f>
        <v>16972621.968826</v>
      </c>
      <c r="E32" s="49">
        <f>SUM(E25:E31)</f>
        <v>203766989.00840107</v>
      </c>
      <c r="F32" s="49">
        <f>SUM(F25:F31)</f>
        <v>220739610.97722703</v>
      </c>
      <c r="G32" s="20">
        <f t="shared" si="3"/>
        <v>1</v>
      </c>
      <c r="L32" s="26"/>
      <c r="M32" s="26"/>
      <c r="N32" s="27"/>
    </row>
    <row r="33" spans="3:15" s="7" customFormat="1" x14ac:dyDescent="0.2">
      <c r="M33" s="26"/>
      <c r="N33" s="26"/>
      <c r="O33" s="27"/>
    </row>
    <row r="34" spans="3:15" s="7" customFormat="1" x14ac:dyDescent="0.2">
      <c r="M34" s="26"/>
      <c r="N34" s="26"/>
      <c r="O34" s="27"/>
    </row>
    <row r="35" spans="3:15" s="7" customFormat="1" x14ac:dyDescent="0.2">
      <c r="M35" s="26"/>
      <c r="N35" s="26"/>
      <c r="O35" s="27"/>
    </row>
    <row r="36" spans="3:15" s="7" customFormat="1" ht="16" x14ac:dyDescent="0.2">
      <c r="C36" s="6" t="s">
        <v>24</v>
      </c>
      <c r="M36" s="26"/>
      <c r="N36" s="26"/>
      <c r="O36" s="27"/>
    </row>
    <row r="37" spans="3:15" s="7" customFormat="1" x14ac:dyDescent="0.2">
      <c r="C37" s="10" t="s">
        <v>25</v>
      </c>
      <c r="D37" s="25">
        <v>1284401</v>
      </c>
      <c r="M37" s="26"/>
      <c r="N37" s="26"/>
      <c r="O37" s="27"/>
    </row>
    <row r="38" spans="3:15" s="7" customFormat="1" x14ac:dyDescent="0.2">
      <c r="C38" s="10" t="s">
        <v>26</v>
      </c>
      <c r="D38" s="10">
        <v>330.36065000000002</v>
      </c>
      <c r="M38" s="26"/>
      <c r="N38" s="26"/>
      <c r="O38" s="27"/>
    </row>
    <row r="39" spans="3:15" s="7" customFormat="1" x14ac:dyDescent="0.2">
      <c r="F39" s="33"/>
      <c r="M39" s="26"/>
      <c r="N39" s="26"/>
      <c r="O39" s="27"/>
    </row>
    <row r="40" spans="3:15" s="7" customFormat="1" x14ac:dyDescent="0.2">
      <c r="M40" s="26"/>
      <c r="N40" s="26"/>
      <c r="O40" s="27"/>
    </row>
    <row r="41" spans="3:15" x14ac:dyDescent="0.2">
      <c r="K41" s="35"/>
    </row>
    <row r="42" spans="3:15" x14ac:dyDescent="0.2">
      <c r="K42" s="35"/>
      <c r="L42" s="35"/>
    </row>
    <row r="43" spans="3:15" x14ac:dyDescent="0.2">
      <c r="M43" s="38"/>
    </row>
    <row r="44" spans="3:15" x14ac:dyDescent="0.2">
      <c r="L44" s="35"/>
    </row>
  </sheetData>
  <mergeCells count="3">
    <mergeCell ref="C5:G5"/>
    <mergeCell ref="C12:H12"/>
    <mergeCell ref="C23:H2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105" zoomScaleNormal="105" zoomScalePageLayoutView="105" workbookViewId="0">
      <selection activeCell="I1" sqref="I1"/>
    </sheetView>
  </sheetViews>
  <sheetFormatPr baseColWidth="10" defaultColWidth="9" defaultRowHeight="15" outlineLevelRow="1" outlineLevelCol="2" x14ac:dyDescent="0.2"/>
  <cols>
    <col min="1" max="1" width="9" style="34"/>
    <col min="2" max="2" width="11" style="34" customWidth="1"/>
    <col min="3" max="3" width="33" style="34" customWidth="1" outlineLevel="1"/>
    <col min="4" max="4" width="15" style="34" bestFit="1" customWidth="1" outlineLevel="2"/>
    <col min="5" max="5" width="15.83203125" style="34" bestFit="1" customWidth="1" outlineLevel="2"/>
    <col min="6" max="6" width="17" style="34" bestFit="1" customWidth="1" outlineLevel="2"/>
    <col min="7" max="7" width="14" style="34" bestFit="1" customWidth="1" outlineLevel="1"/>
    <col min="8" max="8" width="8" style="34" customWidth="1" outlineLevel="2"/>
    <col min="9" max="9" width="9.5" style="34" bestFit="1" customWidth="1" outlineLevel="2"/>
    <col min="10" max="10" width="20.1640625" style="34" bestFit="1" customWidth="1" outlineLevel="2"/>
    <col min="11" max="11" width="18" style="34" customWidth="1" outlineLevel="2"/>
    <col min="12" max="12" width="15.1640625" style="34" customWidth="1" outlineLevel="1"/>
    <col min="13" max="13" width="13" style="36" bestFit="1" customWidth="1" outlineLevel="1"/>
    <col min="14" max="14" width="11.5" style="36" bestFit="1" customWidth="1"/>
    <col min="15" max="15" width="21" style="37" bestFit="1" customWidth="1"/>
    <col min="16" max="16" width="13.5" style="34" bestFit="1" customWidth="1"/>
    <col min="17" max="16384" width="9" style="34"/>
  </cols>
  <sheetData>
    <row r="1" spans="1:15" s="7" customFormat="1" ht="26.75" customHeight="1" x14ac:dyDescent="0.2">
      <c r="A1" s="1" t="s">
        <v>34</v>
      </c>
      <c r="B1" s="1"/>
      <c r="C1" s="1"/>
      <c r="D1" s="1"/>
      <c r="E1" s="1"/>
      <c r="F1" s="1"/>
      <c r="G1" s="1"/>
      <c r="H1" s="1"/>
      <c r="M1" s="26"/>
      <c r="N1" s="26"/>
      <c r="O1" s="27"/>
    </row>
    <row r="2" spans="1:15" s="7" customFormat="1" ht="26.5" customHeight="1" x14ac:dyDescent="0.2">
      <c r="A2" s="28" t="s">
        <v>31</v>
      </c>
      <c r="B2" s="29"/>
      <c r="C2" s="29"/>
      <c r="D2" s="29"/>
      <c r="E2" s="29"/>
      <c r="F2" s="29"/>
      <c r="G2" s="29"/>
      <c r="H2" s="29"/>
      <c r="M2" s="26"/>
      <c r="N2" s="26"/>
      <c r="O2" s="27"/>
    </row>
    <row r="3" spans="1:15" s="7" customFormat="1" ht="10.25" customHeight="1" x14ac:dyDescent="0.2">
      <c r="A3" s="29"/>
      <c r="B3" s="29"/>
      <c r="C3" s="29"/>
      <c r="D3" s="29"/>
      <c r="E3" s="29"/>
      <c r="F3" s="29"/>
      <c r="G3" s="29"/>
      <c r="H3" s="29"/>
      <c r="M3" s="26"/>
      <c r="N3" s="26"/>
      <c r="O3" s="27"/>
    </row>
    <row r="4" spans="1:15" s="7" customFormat="1" ht="16" x14ac:dyDescent="0.2">
      <c r="C4" s="6" t="s">
        <v>1</v>
      </c>
      <c r="M4" s="26"/>
      <c r="N4" s="26"/>
      <c r="O4" s="27"/>
    </row>
    <row r="5" spans="1:15" s="7" customFormat="1" x14ac:dyDescent="0.2">
      <c r="C5" s="54" t="s">
        <v>2</v>
      </c>
      <c r="D5" s="54"/>
      <c r="E5" s="54"/>
      <c r="F5" s="54"/>
      <c r="G5" s="54"/>
      <c r="M5" s="26"/>
      <c r="N5" s="26"/>
      <c r="O5" s="27"/>
    </row>
    <row r="6" spans="1:15" s="7" customFormat="1" ht="25.5" customHeight="1" x14ac:dyDescent="0.2">
      <c r="C6" s="8" t="s">
        <v>3</v>
      </c>
      <c r="D6" s="8" t="s">
        <v>4</v>
      </c>
      <c r="E6" s="9" t="s">
        <v>5</v>
      </c>
      <c r="F6" s="9" t="s">
        <v>6</v>
      </c>
      <c r="G6" s="9" t="s">
        <v>7</v>
      </c>
      <c r="J6" s="30"/>
      <c r="M6" s="26"/>
      <c r="N6" s="26"/>
      <c r="O6" s="27"/>
    </row>
    <row r="7" spans="1:15" s="7" customFormat="1" outlineLevel="1" x14ac:dyDescent="0.2">
      <c r="C7" s="10" t="s">
        <v>8</v>
      </c>
      <c r="D7" s="11">
        <f>E21</f>
        <v>424939.27530622284</v>
      </c>
      <c r="E7" s="12">
        <f>D7/$D$37</f>
        <v>0.42246699843140229</v>
      </c>
      <c r="F7" s="53">
        <f>E32</f>
        <v>140383215.20069274</v>
      </c>
      <c r="G7" s="53">
        <f>F7/$D$37</f>
        <v>139.56647220534705</v>
      </c>
      <c r="J7" s="30"/>
      <c r="M7" s="26"/>
      <c r="N7" s="26"/>
      <c r="O7" s="27"/>
    </row>
    <row r="8" spans="1:15" s="7" customFormat="1" outlineLevel="1" x14ac:dyDescent="0.2">
      <c r="C8" s="10" t="s">
        <v>9</v>
      </c>
      <c r="D8" s="11">
        <f>D21</f>
        <v>119239.45</v>
      </c>
      <c r="E8" s="12">
        <f>D8/$D$37</f>
        <v>0.11854572044396193</v>
      </c>
      <c r="F8" s="53">
        <f>D32</f>
        <v>39392022.207642503</v>
      </c>
      <c r="G8" s="53">
        <f>F8/$D$37</f>
        <v>39.162841260585559</v>
      </c>
      <c r="J8" s="30"/>
      <c r="M8" s="26"/>
      <c r="N8" s="26"/>
      <c r="O8" s="27"/>
    </row>
    <row r="9" spans="1:15" s="7" customFormat="1" x14ac:dyDescent="0.2">
      <c r="C9" s="8" t="s">
        <v>10</v>
      </c>
      <c r="D9" s="13">
        <f>SUM(D7:D8)</f>
        <v>544178.7253062228</v>
      </c>
      <c r="E9" s="14">
        <f>SUM(E7:E8)</f>
        <v>0.54101271887536417</v>
      </c>
      <c r="F9" s="52">
        <f>SUM(F7:F8)</f>
        <v>179775237.40833524</v>
      </c>
      <c r="G9" s="52">
        <f>SUM(G7:G8)</f>
        <v>178.72931346593262</v>
      </c>
      <c r="H9" s="15"/>
      <c r="K9" s="30"/>
      <c r="M9" s="26"/>
      <c r="N9" s="26"/>
      <c r="O9" s="27"/>
    </row>
    <row r="10" spans="1:15" s="7" customFormat="1" x14ac:dyDescent="0.2">
      <c r="M10" s="26"/>
      <c r="N10" s="26"/>
      <c r="O10" s="27"/>
    </row>
    <row r="11" spans="1:15" s="7" customFormat="1" x14ac:dyDescent="0.2">
      <c r="M11" s="26"/>
      <c r="N11" s="26"/>
      <c r="O11" s="27"/>
    </row>
    <row r="12" spans="1:15" s="7" customFormat="1" x14ac:dyDescent="0.2">
      <c r="C12" s="55" t="s">
        <v>11</v>
      </c>
      <c r="D12" s="55"/>
      <c r="E12" s="55"/>
      <c r="F12" s="55"/>
      <c r="G12" s="55"/>
      <c r="H12" s="55"/>
      <c r="M12" s="26"/>
      <c r="N12" s="26"/>
      <c r="O12" s="27"/>
    </row>
    <row r="13" spans="1:15" s="7" customFormat="1" x14ac:dyDescent="0.2">
      <c r="C13" s="16" t="s">
        <v>12</v>
      </c>
      <c r="D13" s="16" t="s">
        <v>13</v>
      </c>
      <c r="E13" s="16" t="s">
        <v>8</v>
      </c>
      <c r="F13" s="16" t="s">
        <v>14</v>
      </c>
      <c r="G13" s="16" t="s">
        <v>15</v>
      </c>
      <c r="L13" s="26"/>
      <c r="M13" s="26"/>
      <c r="N13" s="27"/>
    </row>
    <row r="14" spans="1:15" s="7" customFormat="1" outlineLevel="1" x14ac:dyDescent="0.2">
      <c r="C14" s="10" t="s">
        <v>16</v>
      </c>
      <c r="D14" s="11">
        <v>0</v>
      </c>
      <c r="E14" s="11">
        <v>25060.828675153825</v>
      </c>
      <c r="F14" s="11">
        <f t="shared" ref="F14:F20" si="0">SUM(D14:E14)</f>
        <v>25060.828675153825</v>
      </c>
      <c r="G14" s="17">
        <f t="shared" ref="G14:G21" si="1">F14/$F$21</f>
        <v>4.605256969766959E-2</v>
      </c>
      <c r="J14" s="31"/>
      <c r="K14" s="31"/>
      <c r="L14" s="31"/>
      <c r="M14" s="26"/>
      <c r="N14" s="27"/>
    </row>
    <row r="15" spans="1:15" s="7" customFormat="1" outlineLevel="1" x14ac:dyDescent="0.2">
      <c r="C15" s="10" t="s">
        <v>17</v>
      </c>
      <c r="D15" s="18">
        <v>0</v>
      </c>
      <c r="E15" s="18">
        <v>34493.515979999996</v>
      </c>
      <c r="F15" s="11">
        <f t="shared" si="0"/>
        <v>34493.515979999996</v>
      </c>
      <c r="G15" s="17">
        <f t="shared" si="1"/>
        <v>6.3386373586342679E-2</v>
      </c>
      <c r="J15" s="31"/>
      <c r="K15" s="31"/>
      <c r="L15" s="31"/>
      <c r="M15" s="26"/>
      <c r="N15" s="27"/>
    </row>
    <row r="16" spans="1:15" s="7" customFormat="1" outlineLevel="1" x14ac:dyDescent="0.2">
      <c r="C16" s="10" t="s">
        <v>18</v>
      </c>
      <c r="D16" s="50">
        <v>119239.45</v>
      </c>
      <c r="E16" s="11">
        <v>2110.9728</v>
      </c>
      <c r="F16" s="11">
        <f t="shared" si="0"/>
        <v>121350.4228</v>
      </c>
      <c r="G16" s="17">
        <f t="shared" si="1"/>
        <v>0.22299736677819057</v>
      </c>
      <c r="J16" s="31"/>
      <c r="K16" s="31"/>
      <c r="L16" s="31"/>
      <c r="M16" s="26"/>
      <c r="N16" s="27"/>
    </row>
    <row r="17" spans="3:15" s="7" customFormat="1" outlineLevel="1" x14ac:dyDescent="0.2">
      <c r="C17" s="10" t="s">
        <v>19</v>
      </c>
      <c r="D17" s="18">
        <v>0</v>
      </c>
      <c r="E17" s="11">
        <v>116036.27733333333</v>
      </c>
      <c r="F17" s="11">
        <f t="shared" si="0"/>
        <v>116036.27733333333</v>
      </c>
      <c r="G17" s="17">
        <f t="shared" si="1"/>
        <v>0.21323192535326851</v>
      </c>
      <c r="J17" s="31"/>
      <c r="K17" s="31"/>
      <c r="L17" s="31"/>
      <c r="M17" s="26"/>
      <c r="N17" s="27"/>
    </row>
    <row r="18" spans="3:15" s="7" customFormat="1" outlineLevel="1" x14ac:dyDescent="0.2">
      <c r="C18" s="10" t="s">
        <v>20</v>
      </c>
      <c r="D18" s="18">
        <v>0</v>
      </c>
      <c r="E18" s="11">
        <v>8852.1476000000002</v>
      </c>
      <c r="F18" s="11">
        <f t="shared" si="0"/>
        <v>8852.1476000000002</v>
      </c>
      <c r="G18" s="17">
        <f t="shared" si="1"/>
        <v>1.6266985805111503E-2</v>
      </c>
      <c r="J18" s="31"/>
      <c r="K18" s="31"/>
      <c r="L18" s="31"/>
      <c r="M18" s="26"/>
      <c r="N18" s="27"/>
    </row>
    <row r="19" spans="3:15" s="7" customFormat="1" outlineLevel="1" x14ac:dyDescent="0.2">
      <c r="C19" s="10" t="s">
        <v>21</v>
      </c>
      <c r="D19" s="18">
        <v>0</v>
      </c>
      <c r="E19" s="11">
        <v>45435.660315386114</v>
      </c>
      <c r="F19" s="11">
        <f t="shared" si="0"/>
        <v>45435.660315386114</v>
      </c>
      <c r="G19" s="17">
        <f t="shared" si="1"/>
        <v>8.3494003353068127E-2</v>
      </c>
      <c r="J19" s="31"/>
      <c r="K19" s="31"/>
      <c r="L19" s="31"/>
      <c r="M19" s="26"/>
      <c r="N19" s="27"/>
    </row>
    <row r="20" spans="3:15" s="7" customFormat="1" outlineLevel="1" x14ac:dyDescent="0.2">
      <c r="C20" s="10" t="s">
        <v>22</v>
      </c>
      <c r="D20" s="18">
        <v>0</v>
      </c>
      <c r="E20" s="11">
        <v>192949.87260234955</v>
      </c>
      <c r="F20" s="11">
        <f t="shared" si="0"/>
        <v>192949.87260234955</v>
      </c>
      <c r="G20" s="17">
        <f t="shared" si="1"/>
        <v>0.35457077542634885</v>
      </c>
      <c r="J20" s="31"/>
      <c r="K20" s="31"/>
      <c r="L20" s="31"/>
      <c r="M20" s="26"/>
      <c r="N20" s="27"/>
    </row>
    <row r="21" spans="3:15" s="7" customFormat="1" x14ac:dyDescent="0.2">
      <c r="C21" s="8" t="s">
        <v>10</v>
      </c>
      <c r="D21" s="13">
        <f>SUM(D14:D20)</f>
        <v>119239.45</v>
      </c>
      <c r="E21" s="13">
        <f>SUM(E14:E20)</f>
        <v>424939.27530622284</v>
      </c>
      <c r="F21" s="13">
        <f>SUM(F14:F20)</f>
        <v>544178.72530622291</v>
      </c>
      <c r="G21" s="20">
        <f t="shared" si="1"/>
        <v>1</v>
      </c>
      <c r="J21" s="31"/>
      <c r="K21" s="31"/>
      <c r="L21" s="31"/>
      <c r="M21" s="26"/>
      <c r="N21" s="27"/>
    </row>
    <row r="22" spans="3:15" s="7" customFormat="1" x14ac:dyDescent="0.2">
      <c r="C22" s="21"/>
      <c r="D22" s="21"/>
      <c r="E22" s="21"/>
      <c r="F22" s="21"/>
      <c r="G22" s="21"/>
      <c r="H22" s="21"/>
      <c r="J22" s="32"/>
      <c r="M22" s="26"/>
      <c r="N22" s="26"/>
      <c r="O22" s="27"/>
    </row>
    <row r="23" spans="3:15" s="7" customFormat="1" x14ac:dyDescent="0.2">
      <c r="C23" s="55" t="s">
        <v>23</v>
      </c>
      <c r="D23" s="55"/>
      <c r="E23" s="55"/>
      <c r="F23" s="55"/>
      <c r="G23" s="55"/>
      <c r="H23" s="55"/>
      <c r="M23" s="26"/>
      <c r="N23" s="26"/>
      <c r="O23" s="27"/>
    </row>
    <row r="24" spans="3:15" s="7" customFormat="1" x14ac:dyDescent="0.2">
      <c r="C24" s="16" t="s">
        <v>12</v>
      </c>
      <c r="D24" s="16" t="s">
        <v>9</v>
      </c>
      <c r="E24" s="16" t="s">
        <v>8</v>
      </c>
      <c r="F24" s="16" t="s">
        <v>14</v>
      </c>
      <c r="G24" s="16" t="s">
        <v>15</v>
      </c>
      <c r="L24" s="26"/>
      <c r="M24" s="26"/>
      <c r="N24" s="27"/>
    </row>
    <row r="25" spans="3:15" s="7" customFormat="1" ht="15.5" customHeight="1" outlineLevel="1" x14ac:dyDescent="0.2">
      <c r="C25" s="10" t="s">
        <v>16</v>
      </c>
      <c r="D25" s="48">
        <f>D14*$D$38</f>
        <v>0</v>
      </c>
      <c r="E25" s="48">
        <f>E14*$D$38</f>
        <v>8279111.6506624576</v>
      </c>
      <c r="F25" s="48">
        <f t="shared" ref="F25:F31" si="2">SUM(D25:E25)</f>
        <v>8279111.6506624576</v>
      </c>
      <c r="G25" s="17">
        <f t="shared" ref="G25:G32" si="3">F25/$F$32</f>
        <v>4.6052569697669597E-2</v>
      </c>
      <c r="L25" s="26"/>
      <c r="M25" s="26"/>
      <c r="N25" s="27"/>
    </row>
    <row r="26" spans="3:15" s="7" customFormat="1" outlineLevel="1" x14ac:dyDescent="0.2">
      <c r="C26" s="10" t="s">
        <v>17</v>
      </c>
      <c r="D26" s="48">
        <f t="shared" ref="D26:E31" si="4">D15*$D$38</f>
        <v>0</v>
      </c>
      <c r="E26" s="48">
        <f t="shared" si="4"/>
        <v>11395300.359938186</v>
      </c>
      <c r="F26" s="48">
        <f t="shared" si="2"/>
        <v>11395300.359938186</v>
      </c>
      <c r="G26" s="17">
        <f t="shared" si="3"/>
        <v>6.3386373586342679E-2</v>
      </c>
      <c r="L26" s="26"/>
      <c r="M26" s="26"/>
      <c r="N26" s="27"/>
    </row>
    <row r="27" spans="3:15" s="7" customFormat="1" outlineLevel="1" x14ac:dyDescent="0.2">
      <c r="C27" s="10" t="s">
        <v>18</v>
      </c>
      <c r="D27" s="48">
        <f t="shared" si="4"/>
        <v>39392022.207642503</v>
      </c>
      <c r="E27" s="48">
        <f t="shared" si="4"/>
        <v>697382.34634032007</v>
      </c>
      <c r="F27" s="48">
        <f t="shared" si="2"/>
        <v>40089404.553982824</v>
      </c>
      <c r="G27" s="17">
        <f t="shared" si="3"/>
        <v>0.2229973667781906</v>
      </c>
      <c r="L27" s="26"/>
      <c r="M27" s="26"/>
      <c r="N27" s="27"/>
    </row>
    <row r="28" spans="3:15" s="7" customFormat="1" outlineLevel="1" x14ac:dyDescent="0.2">
      <c r="C28" s="10" t="s">
        <v>19</v>
      </c>
      <c r="D28" s="48">
        <f t="shared" si="4"/>
        <v>0</v>
      </c>
      <c r="E28" s="48">
        <f t="shared" si="4"/>
        <v>38333820.003420271</v>
      </c>
      <c r="F28" s="48">
        <f t="shared" si="2"/>
        <v>38333820.003420271</v>
      </c>
      <c r="G28" s="17">
        <f t="shared" si="3"/>
        <v>0.21323192535326854</v>
      </c>
      <c r="L28" s="26"/>
      <c r="M28" s="26"/>
      <c r="N28" s="27"/>
    </row>
    <row r="29" spans="3:15" s="7" customFormat="1" outlineLevel="1" x14ac:dyDescent="0.2">
      <c r="C29" s="10" t="s">
        <v>20</v>
      </c>
      <c r="D29" s="48">
        <f t="shared" si="4"/>
        <v>0</v>
      </c>
      <c r="E29" s="48">
        <f t="shared" si="4"/>
        <v>2924401.23503194</v>
      </c>
      <c r="F29" s="48">
        <f t="shared" si="2"/>
        <v>2924401.23503194</v>
      </c>
      <c r="G29" s="17">
        <f t="shared" si="3"/>
        <v>1.6266985805111503E-2</v>
      </c>
      <c r="L29" s="26"/>
      <c r="M29" s="26"/>
      <c r="N29" s="27"/>
    </row>
    <row r="30" spans="3:15" s="7" customFormat="1" outlineLevel="1" x14ac:dyDescent="0.2">
      <c r="C30" s="10" t="s">
        <v>21</v>
      </c>
      <c r="D30" s="48">
        <f t="shared" si="4"/>
        <v>0</v>
      </c>
      <c r="E30" s="48">
        <f t="shared" si="4"/>
        <v>15010154.274970163</v>
      </c>
      <c r="F30" s="48">
        <f t="shared" si="2"/>
        <v>15010154.274970163</v>
      </c>
      <c r="G30" s="17">
        <f t="shared" si="3"/>
        <v>8.3494003353068141E-2</v>
      </c>
      <c r="L30" s="26"/>
      <c r="M30" s="26"/>
      <c r="N30" s="27"/>
    </row>
    <row r="31" spans="3:15" s="7" customFormat="1" outlineLevel="1" x14ac:dyDescent="0.2">
      <c r="C31" s="10" t="s">
        <v>22</v>
      </c>
      <c r="D31" s="48">
        <f t="shared" si="4"/>
        <v>0</v>
      </c>
      <c r="E31" s="48">
        <f t="shared" si="4"/>
        <v>63743045.330329396</v>
      </c>
      <c r="F31" s="48">
        <f t="shared" si="2"/>
        <v>63743045.330329396</v>
      </c>
      <c r="G31" s="17">
        <f t="shared" si="3"/>
        <v>0.35457077542634891</v>
      </c>
      <c r="L31" s="26"/>
      <c r="M31" s="26"/>
      <c r="N31" s="27"/>
    </row>
    <row r="32" spans="3:15" s="7" customFormat="1" x14ac:dyDescent="0.2">
      <c r="C32" s="8" t="s">
        <v>14</v>
      </c>
      <c r="D32" s="49">
        <f>SUM(D25:D31)</f>
        <v>39392022.207642503</v>
      </c>
      <c r="E32" s="49">
        <f>SUM(E25:E31)</f>
        <v>140383215.20069274</v>
      </c>
      <c r="F32" s="49">
        <f>SUM(F25:F31)</f>
        <v>179775237.40833524</v>
      </c>
      <c r="G32" s="20">
        <f t="shared" si="3"/>
        <v>1</v>
      </c>
      <c r="L32" s="26"/>
      <c r="M32" s="26"/>
      <c r="N32" s="27"/>
    </row>
    <row r="33" spans="3:15" s="7" customFormat="1" x14ac:dyDescent="0.2">
      <c r="M33" s="26"/>
      <c r="N33" s="26"/>
      <c r="O33" s="27"/>
    </row>
    <row r="34" spans="3:15" s="7" customFormat="1" x14ac:dyDescent="0.2">
      <c r="M34" s="26"/>
      <c r="N34" s="26"/>
      <c r="O34" s="27"/>
    </row>
    <row r="35" spans="3:15" s="7" customFormat="1" x14ac:dyDescent="0.2">
      <c r="M35" s="26"/>
      <c r="N35" s="26"/>
      <c r="O35" s="27"/>
    </row>
    <row r="36" spans="3:15" s="7" customFormat="1" ht="16" x14ac:dyDescent="0.2">
      <c r="C36" s="6" t="s">
        <v>24</v>
      </c>
      <c r="M36" s="26"/>
      <c r="N36" s="26"/>
      <c r="O36" s="27"/>
    </row>
    <row r="37" spans="3:15" s="7" customFormat="1" x14ac:dyDescent="0.2">
      <c r="C37" s="10" t="s">
        <v>25</v>
      </c>
      <c r="D37" s="22">
        <v>1005852</v>
      </c>
      <c r="M37" s="26"/>
      <c r="N37" s="26"/>
      <c r="O37" s="27"/>
    </row>
    <row r="38" spans="3:15" s="7" customFormat="1" x14ac:dyDescent="0.2">
      <c r="C38" s="10" t="s">
        <v>26</v>
      </c>
      <c r="D38" s="23">
        <v>330.36065000000002</v>
      </c>
      <c r="M38" s="26"/>
      <c r="N38" s="26"/>
      <c r="O38" s="27"/>
    </row>
    <row r="39" spans="3:15" s="7" customFormat="1" x14ac:dyDescent="0.2">
      <c r="F39" s="33"/>
      <c r="M39" s="26"/>
      <c r="N39" s="26"/>
      <c r="O39" s="27"/>
    </row>
    <row r="40" spans="3:15" s="7" customFormat="1" x14ac:dyDescent="0.2">
      <c r="M40" s="26"/>
      <c r="N40" s="26"/>
      <c r="O40" s="27"/>
    </row>
    <row r="41" spans="3:15" x14ac:dyDescent="0.2">
      <c r="K41" s="35"/>
    </row>
    <row r="42" spans="3:15" x14ac:dyDescent="0.2">
      <c r="K42" s="35"/>
      <c r="L42" s="35"/>
    </row>
    <row r="43" spans="3:15" x14ac:dyDescent="0.2">
      <c r="M43" s="38"/>
    </row>
    <row r="44" spans="3:15" x14ac:dyDescent="0.2">
      <c r="L44" s="35"/>
    </row>
  </sheetData>
  <mergeCells count="3">
    <mergeCell ref="C5:G5"/>
    <mergeCell ref="C12:H12"/>
    <mergeCell ref="C23:H2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105" zoomScaleNormal="105" zoomScalePageLayoutView="105" workbookViewId="0">
      <selection activeCell="I1" sqref="I1"/>
    </sheetView>
  </sheetViews>
  <sheetFormatPr baseColWidth="10" defaultColWidth="9" defaultRowHeight="15" outlineLevelRow="1" outlineLevelCol="2" x14ac:dyDescent="0.2"/>
  <cols>
    <col min="1" max="1" width="9" style="34"/>
    <col min="2" max="2" width="11" style="34" customWidth="1"/>
    <col min="3" max="3" width="33" style="34" customWidth="1" outlineLevel="1"/>
    <col min="4" max="4" width="15" style="34" bestFit="1" customWidth="1" outlineLevel="2"/>
    <col min="5" max="5" width="15.83203125" style="34" bestFit="1" customWidth="1" outlineLevel="2"/>
    <col min="6" max="6" width="17" style="34" bestFit="1" customWidth="1" outlineLevel="2"/>
    <col min="7" max="7" width="14" style="34" bestFit="1" customWidth="1" outlineLevel="1"/>
    <col min="8" max="8" width="8" style="34" customWidth="1" outlineLevel="2"/>
    <col min="9" max="9" width="9.5" style="34" bestFit="1" customWidth="1" outlineLevel="2"/>
    <col min="10" max="10" width="20.1640625" style="34" bestFit="1" customWidth="1" outlineLevel="2"/>
    <col min="11" max="11" width="18" style="34" customWidth="1" outlineLevel="2"/>
    <col min="12" max="12" width="15.1640625" style="34" customWidth="1" outlineLevel="1"/>
    <col min="13" max="13" width="13" style="36" bestFit="1" customWidth="1" outlineLevel="1"/>
    <col min="14" max="14" width="11.5" style="36" bestFit="1" customWidth="1"/>
    <col min="15" max="15" width="21" style="37" bestFit="1" customWidth="1"/>
    <col min="16" max="16" width="13.5" style="34" bestFit="1" customWidth="1"/>
    <col min="17" max="16384" width="9" style="34"/>
  </cols>
  <sheetData>
    <row r="1" spans="1:15" s="7" customFormat="1" ht="26.75" customHeight="1" x14ac:dyDescent="0.2">
      <c r="A1" s="3" t="s">
        <v>30</v>
      </c>
      <c r="B1" s="3"/>
      <c r="C1" s="3"/>
      <c r="D1" s="3"/>
      <c r="E1" s="3"/>
      <c r="F1" s="3"/>
      <c r="G1" s="3"/>
      <c r="H1" s="3"/>
      <c r="M1" s="26"/>
      <c r="N1" s="26"/>
      <c r="O1" s="27"/>
    </row>
    <row r="2" spans="1:15" s="7" customFormat="1" ht="26.5" customHeight="1" x14ac:dyDescent="0.2">
      <c r="A2" s="28" t="s">
        <v>31</v>
      </c>
      <c r="B2" s="29"/>
      <c r="C2" s="29"/>
      <c r="D2" s="29"/>
      <c r="E2" s="29"/>
      <c r="F2" s="29"/>
      <c r="G2" s="29"/>
      <c r="H2" s="29"/>
      <c r="M2" s="26"/>
      <c r="N2" s="26"/>
      <c r="O2" s="27"/>
    </row>
    <row r="3" spans="1:15" s="7" customFormat="1" ht="10.25" customHeight="1" x14ac:dyDescent="0.2">
      <c r="A3" s="29"/>
      <c r="B3" s="29"/>
      <c r="C3" s="29"/>
      <c r="D3" s="29"/>
      <c r="E3" s="29"/>
      <c r="F3" s="29"/>
      <c r="G3" s="29"/>
      <c r="H3" s="29"/>
      <c r="M3" s="26"/>
      <c r="N3" s="26"/>
      <c r="O3" s="27"/>
    </row>
    <row r="4" spans="1:15" s="7" customFormat="1" ht="16" x14ac:dyDescent="0.2">
      <c r="C4" s="6" t="s">
        <v>1</v>
      </c>
      <c r="M4" s="26"/>
      <c r="N4" s="26"/>
      <c r="O4" s="27"/>
    </row>
    <row r="5" spans="1:15" s="7" customFormat="1" x14ac:dyDescent="0.2">
      <c r="C5" s="54" t="s">
        <v>2</v>
      </c>
      <c r="D5" s="54"/>
      <c r="E5" s="54"/>
      <c r="F5" s="54"/>
      <c r="G5" s="54"/>
      <c r="M5" s="26"/>
      <c r="N5" s="26"/>
      <c r="O5" s="27"/>
    </row>
    <row r="6" spans="1:15" s="7" customFormat="1" ht="25.75" customHeight="1" x14ac:dyDescent="0.2">
      <c r="C6" s="8" t="s">
        <v>3</v>
      </c>
      <c r="D6" s="8" t="s">
        <v>4</v>
      </c>
      <c r="E6" s="9" t="s">
        <v>5</v>
      </c>
      <c r="F6" s="9" t="s">
        <v>6</v>
      </c>
      <c r="G6" s="9" t="s">
        <v>7</v>
      </c>
      <c r="J6" s="30"/>
      <c r="M6" s="26"/>
      <c r="N6" s="26"/>
      <c r="O6" s="27"/>
    </row>
    <row r="7" spans="1:15" s="7" customFormat="1" outlineLevel="1" x14ac:dyDescent="0.2">
      <c r="C7" s="10" t="s">
        <v>8</v>
      </c>
      <c r="D7" s="11">
        <f>E21</f>
        <v>413095.17858941073</v>
      </c>
      <c r="E7" s="12">
        <f>D7/$D$37</f>
        <v>0.79176595690452645</v>
      </c>
      <c r="F7" s="53">
        <f>E32</f>
        <v>136470391.7106638</v>
      </c>
      <c r="G7" s="53">
        <f>F7/$D$37</f>
        <v>261.56831617085129</v>
      </c>
      <c r="J7" s="30"/>
      <c r="M7" s="26"/>
      <c r="N7" s="26"/>
      <c r="O7" s="27"/>
    </row>
    <row r="8" spans="1:15" s="7" customFormat="1" outlineLevel="1" x14ac:dyDescent="0.2">
      <c r="C8" s="10" t="s">
        <v>9</v>
      </c>
      <c r="D8" s="11">
        <f>D21</f>
        <v>45371.85</v>
      </c>
      <c r="E8" s="12">
        <f>D8/$D$37</f>
        <v>8.6962734240683556E-2</v>
      </c>
      <c r="F8" s="53">
        <f>D32</f>
        <v>14989073.857702501</v>
      </c>
      <c r="G8" s="53">
        <f>F8/$D$37</f>
        <v>28.729065409529479</v>
      </c>
      <c r="J8" s="30"/>
      <c r="M8" s="26"/>
      <c r="N8" s="26"/>
      <c r="O8" s="27"/>
    </row>
    <row r="9" spans="1:15" s="7" customFormat="1" x14ac:dyDescent="0.2">
      <c r="C9" s="8" t="s">
        <v>10</v>
      </c>
      <c r="D9" s="13">
        <f>SUM(D7:D8)</f>
        <v>458467.02858941071</v>
      </c>
      <c r="E9" s="14">
        <f>SUM(E7:E8)</f>
        <v>0.87872869114521002</v>
      </c>
      <c r="F9" s="52">
        <f>SUM(F7:F8)</f>
        <v>151459465.56836629</v>
      </c>
      <c r="G9" s="52">
        <f>SUM(G7:G8)</f>
        <v>290.29738158038077</v>
      </c>
      <c r="H9" s="15"/>
      <c r="K9" s="30"/>
      <c r="M9" s="26"/>
      <c r="N9" s="26"/>
      <c r="O9" s="27"/>
    </row>
    <row r="10" spans="1:15" s="7" customFormat="1" x14ac:dyDescent="0.2">
      <c r="M10" s="26"/>
      <c r="N10" s="26"/>
      <c r="O10" s="27"/>
    </row>
    <row r="11" spans="1:15" s="7" customFormat="1" x14ac:dyDescent="0.2">
      <c r="M11" s="26"/>
      <c r="N11" s="26"/>
      <c r="O11" s="27"/>
    </row>
    <row r="12" spans="1:15" s="7" customFormat="1" x14ac:dyDescent="0.2">
      <c r="C12" s="55" t="s">
        <v>11</v>
      </c>
      <c r="D12" s="55"/>
      <c r="E12" s="55"/>
      <c r="F12" s="55"/>
      <c r="G12" s="55"/>
      <c r="H12" s="55"/>
      <c r="M12" s="26"/>
      <c r="N12" s="26"/>
      <c r="O12" s="27"/>
    </row>
    <row r="13" spans="1:15" s="7" customFormat="1" x14ac:dyDescent="0.2">
      <c r="C13" s="16" t="s">
        <v>12</v>
      </c>
      <c r="D13" s="16" t="s">
        <v>13</v>
      </c>
      <c r="E13" s="16" t="s">
        <v>8</v>
      </c>
      <c r="F13" s="16" t="s">
        <v>14</v>
      </c>
      <c r="G13" s="16" t="s">
        <v>15</v>
      </c>
      <c r="L13" s="26"/>
      <c r="M13" s="26"/>
      <c r="N13" s="27"/>
    </row>
    <row r="14" spans="1:15" s="7" customFormat="1" outlineLevel="1" x14ac:dyDescent="0.2">
      <c r="C14" s="10" t="s">
        <v>16</v>
      </c>
      <c r="D14" s="11">
        <v>0</v>
      </c>
      <c r="E14" s="11">
        <v>19730.96927515382</v>
      </c>
      <c r="F14" s="11">
        <f t="shared" ref="F14:F20" si="0">SUM(D14:E14)</f>
        <v>19730.96927515382</v>
      </c>
      <c r="G14" s="17">
        <f t="shared" ref="G14:G21" si="1">F14/$F$21</f>
        <v>4.3036833719234113E-2</v>
      </c>
      <c r="J14" s="31"/>
      <c r="K14" s="31"/>
      <c r="L14" s="31"/>
      <c r="M14" s="26"/>
      <c r="N14" s="27"/>
    </row>
    <row r="15" spans="1:15" s="7" customFormat="1" outlineLevel="1" x14ac:dyDescent="0.2">
      <c r="C15" s="10" t="s">
        <v>17</v>
      </c>
      <c r="D15" s="18">
        <v>0</v>
      </c>
      <c r="E15" s="18">
        <v>10452.580599999999</v>
      </c>
      <c r="F15" s="11">
        <f t="shared" si="0"/>
        <v>10452.580599999999</v>
      </c>
      <c r="G15" s="17">
        <f t="shared" si="1"/>
        <v>2.2798979966258417E-2</v>
      </c>
      <c r="J15" s="31"/>
      <c r="K15" s="31"/>
      <c r="L15" s="31"/>
      <c r="M15" s="26"/>
      <c r="N15" s="27"/>
    </row>
    <row r="16" spans="1:15" s="7" customFormat="1" outlineLevel="1" x14ac:dyDescent="0.2">
      <c r="C16" s="10" t="s">
        <v>18</v>
      </c>
      <c r="D16" s="50">
        <v>45371.85</v>
      </c>
      <c r="E16" s="11">
        <v>3040.8481999999999</v>
      </c>
      <c r="F16" s="11">
        <f t="shared" si="0"/>
        <v>48412.698199999999</v>
      </c>
      <c r="G16" s="17">
        <f t="shared" si="1"/>
        <v>0.10559690268012044</v>
      </c>
      <c r="J16" s="31"/>
      <c r="K16" s="31"/>
      <c r="L16" s="31"/>
      <c r="M16" s="26"/>
      <c r="N16" s="27"/>
    </row>
    <row r="17" spans="3:15" s="7" customFormat="1" outlineLevel="1" x14ac:dyDescent="0.2">
      <c r="C17" s="10" t="s">
        <v>19</v>
      </c>
      <c r="D17" s="18">
        <v>0</v>
      </c>
      <c r="E17" s="11">
        <v>115884.60013333336</v>
      </c>
      <c r="F17" s="11">
        <f t="shared" si="0"/>
        <v>115884.60013333336</v>
      </c>
      <c r="G17" s="17">
        <f t="shared" si="1"/>
        <v>0.25276539621591004</v>
      </c>
      <c r="J17" s="31"/>
      <c r="K17" s="31"/>
      <c r="L17" s="31"/>
      <c r="M17" s="26"/>
      <c r="N17" s="27"/>
    </row>
    <row r="18" spans="3:15" s="7" customFormat="1" outlineLevel="1" x14ac:dyDescent="0.2">
      <c r="C18" s="10" t="s">
        <v>20</v>
      </c>
      <c r="D18" s="18">
        <v>0</v>
      </c>
      <c r="E18" s="11">
        <v>8682.2630000000008</v>
      </c>
      <c r="F18" s="11">
        <f t="shared" si="0"/>
        <v>8682.2630000000008</v>
      </c>
      <c r="G18" s="17">
        <f t="shared" si="1"/>
        <v>1.8937595200058704E-2</v>
      </c>
      <c r="J18" s="31"/>
      <c r="K18" s="31"/>
      <c r="L18" s="31"/>
      <c r="M18" s="26"/>
      <c r="N18" s="27"/>
    </row>
    <row r="19" spans="3:15" s="7" customFormat="1" outlineLevel="1" x14ac:dyDescent="0.2">
      <c r="C19" s="10" t="s">
        <v>21</v>
      </c>
      <c r="D19" s="18">
        <v>0</v>
      </c>
      <c r="E19" s="11">
        <v>46372.20271538612</v>
      </c>
      <c r="F19" s="11">
        <f t="shared" si="0"/>
        <v>46372.20271538612</v>
      </c>
      <c r="G19" s="17">
        <f t="shared" si="1"/>
        <v>0.10114621079308993</v>
      </c>
      <c r="J19" s="31"/>
      <c r="K19" s="31"/>
      <c r="L19" s="31"/>
      <c r="M19" s="26"/>
      <c r="N19" s="27"/>
    </row>
    <row r="20" spans="3:15" s="7" customFormat="1" outlineLevel="1" x14ac:dyDescent="0.2">
      <c r="C20" s="10" t="s">
        <v>22</v>
      </c>
      <c r="D20" s="18">
        <v>0</v>
      </c>
      <c r="E20" s="11">
        <v>208931.71466553741</v>
      </c>
      <c r="F20" s="11">
        <f t="shared" si="0"/>
        <v>208931.71466553741</v>
      </c>
      <c r="G20" s="17">
        <f t="shared" si="1"/>
        <v>0.45571808142532833</v>
      </c>
      <c r="J20" s="31"/>
      <c r="K20" s="31"/>
      <c r="L20" s="31"/>
      <c r="M20" s="26"/>
      <c r="N20" s="27"/>
    </row>
    <row r="21" spans="3:15" s="7" customFormat="1" x14ac:dyDescent="0.2">
      <c r="C21" s="8" t="s">
        <v>10</v>
      </c>
      <c r="D21" s="13">
        <f>SUM(D14:D20)</f>
        <v>45371.85</v>
      </c>
      <c r="E21" s="13">
        <f>SUM(E14:E20)</f>
        <v>413095.17858941073</v>
      </c>
      <c r="F21" s="13">
        <f>SUM(F14:F20)</f>
        <v>458467.02858941071</v>
      </c>
      <c r="G21" s="20">
        <f t="shared" si="1"/>
        <v>1</v>
      </c>
      <c r="J21" s="31"/>
      <c r="K21" s="31"/>
      <c r="L21" s="31"/>
      <c r="M21" s="26"/>
      <c r="N21" s="27"/>
    </row>
    <row r="22" spans="3:15" s="7" customFormat="1" x14ac:dyDescent="0.2">
      <c r="C22" s="21"/>
      <c r="D22" s="21"/>
      <c r="E22" s="21"/>
      <c r="F22" s="21"/>
      <c r="G22" s="21"/>
      <c r="H22" s="21"/>
      <c r="M22" s="26"/>
      <c r="N22" s="26"/>
      <c r="O22" s="27"/>
    </row>
    <row r="23" spans="3:15" s="7" customFormat="1" x14ac:dyDescent="0.2">
      <c r="C23" s="55" t="s">
        <v>23</v>
      </c>
      <c r="D23" s="55"/>
      <c r="E23" s="55"/>
      <c r="F23" s="55"/>
      <c r="G23" s="55"/>
      <c r="H23" s="55"/>
      <c r="M23" s="26"/>
      <c r="N23" s="26"/>
      <c r="O23" s="27"/>
    </row>
    <row r="24" spans="3:15" s="7" customFormat="1" x14ac:dyDescent="0.2">
      <c r="C24" s="16" t="s">
        <v>12</v>
      </c>
      <c r="D24" s="16" t="s">
        <v>9</v>
      </c>
      <c r="E24" s="16" t="s">
        <v>8</v>
      </c>
      <c r="F24" s="16" t="s">
        <v>14</v>
      </c>
      <c r="G24" s="16" t="s">
        <v>15</v>
      </c>
      <c r="L24" s="26"/>
      <c r="M24" s="26"/>
      <c r="N24" s="27"/>
    </row>
    <row r="25" spans="3:15" s="7" customFormat="1" ht="11.5" customHeight="1" outlineLevel="1" x14ac:dyDescent="0.2">
      <c r="C25" s="10" t="s">
        <v>16</v>
      </c>
      <c r="D25" s="53">
        <f>D14*$D$38</f>
        <v>0</v>
      </c>
      <c r="E25" s="53">
        <f>E14*$D$38</f>
        <v>6518335.8348698458</v>
      </c>
      <c r="F25" s="53">
        <f t="shared" ref="F25:F31" si="2">SUM(D25:E25)</f>
        <v>6518335.8348698458</v>
      </c>
      <c r="G25" s="17">
        <f t="shared" ref="G25:G32" si="3">F25/$F$32</f>
        <v>4.3036833719234113E-2</v>
      </c>
      <c r="L25" s="26"/>
      <c r="M25" s="26"/>
      <c r="N25" s="27"/>
    </row>
    <row r="26" spans="3:15" s="7" customFormat="1" outlineLevel="1" x14ac:dyDescent="0.2">
      <c r="C26" s="10" t="s">
        <v>17</v>
      </c>
      <c r="D26" s="53">
        <f t="shared" ref="D26:E31" si="4">D15*$D$38</f>
        <v>0</v>
      </c>
      <c r="E26" s="53">
        <f t="shared" si="4"/>
        <v>3453121.3211933901</v>
      </c>
      <c r="F26" s="53">
        <f t="shared" si="2"/>
        <v>3453121.3211933901</v>
      </c>
      <c r="G26" s="17">
        <f t="shared" si="3"/>
        <v>2.2798979966258417E-2</v>
      </c>
      <c r="L26" s="26"/>
      <c r="M26" s="26"/>
      <c r="N26" s="27"/>
    </row>
    <row r="27" spans="3:15" s="7" customFormat="1" outlineLevel="1" x14ac:dyDescent="0.2">
      <c r="C27" s="10" t="s">
        <v>18</v>
      </c>
      <c r="D27" s="53">
        <f t="shared" si="4"/>
        <v>14989073.857702501</v>
      </c>
      <c r="E27" s="53">
        <f t="shared" si="4"/>
        <v>1004576.58790333</v>
      </c>
      <c r="F27" s="53">
        <f t="shared" si="2"/>
        <v>15993650.445605831</v>
      </c>
      <c r="G27" s="17">
        <f t="shared" si="3"/>
        <v>0.10559690268012044</v>
      </c>
      <c r="L27" s="26"/>
      <c r="M27" s="26"/>
      <c r="N27" s="27"/>
    </row>
    <row r="28" spans="3:15" s="7" customFormat="1" outlineLevel="1" x14ac:dyDescent="0.2">
      <c r="C28" s="10" t="s">
        <v>19</v>
      </c>
      <c r="D28" s="53">
        <f t="shared" si="4"/>
        <v>0</v>
      </c>
      <c r="E28" s="53">
        <f t="shared" si="4"/>
        <v>38283711.825038098</v>
      </c>
      <c r="F28" s="53">
        <f t="shared" si="2"/>
        <v>38283711.825038098</v>
      </c>
      <c r="G28" s="17">
        <f t="shared" si="3"/>
        <v>0.25276539621591004</v>
      </c>
      <c r="L28" s="26"/>
      <c r="M28" s="26"/>
      <c r="N28" s="27"/>
    </row>
    <row r="29" spans="3:15" s="7" customFormat="1" outlineLevel="1" x14ac:dyDescent="0.2">
      <c r="C29" s="10" t="s">
        <v>20</v>
      </c>
      <c r="D29" s="53">
        <f t="shared" si="4"/>
        <v>0</v>
      </c>
      <c r="E29" s="53">
        <f t="shared" si="4"/>
        <v>2868278.0481509506</v>
      </c>
      <c r="F29" s="53">
        <f t="shared" si="2"/>
        <v>2868278.0481509506</v>
      </c>
      <c r="G29" s="17">
        <f t="shared" si="3"/>
        <v>1.8937595200058704E-2</v>
      </c>
      <c r="L29" s="26"/>
      <c r="M29" s="26"/>
      <c r="N29" s="27"/>
    </row>
    <row r="30" spans="3:15" s="7" customFormat="1" outlineLevel="1" x14ac:dyDescent="0.2">
      <c r="C30" s="10" t="s">
        <v>21</v>
      </c>
      <c r="D30" s="53">
        <f t="shared" si="4"/>
        <v>0</v>
      </c>
      <c r="E30" s="53">
        <f t="shared" si="4"/>
        <v>15319551.030986724</v>
      </c>
      <c r="F30" s="53">
        <f t="shared" si="2"/>
        <v>15319551.030986724</v>
      </c>
      <c r="G30" s="17">
        <f t="shared" si="3"/>
        <v>0.10114621079308991</v>
      </c>
      <c r="L30" s="26"/>
      <c r="M30" s="26"/>
      <c r="N30" s="27"/>
    </row>
    <row r="31" spans="3:15" s="7" customFormat="1" outlineLevel="1" x14ac:dyDescent="0.2">
      <c r="C31" s="10" t="s">
        <v>22</v>
      </c>
      <c r="D31" s="53">
        <f t="shared" si="4"/>
        <v>0</v>
      </c>
      <c r="E31" s="53">
        <f t="shared" si="4"/>
        <v>69022817.062521473</v>
      </c>
      <c r="F31" s="53">
        <f t="shared" si="2"/>
        <v>69022817.062521473</v>
      </c>
      <c r="G31" s="17">
        <f t="shared" si="3"/>
        <v>0.45571808142532833</v>
      </c>
      <c r="L31" s="26"/>
      <c r="M31" s="26"/>
      <c r="N31" s="27"/>
    </row>
    <row r="32" spans="3:15" s="7" customFormat="1" x14ac:dyDescent="0.2">
      <c r="C32" s="8" t="s">
        <v>14</v>
      </c>
      <c r="D32" s="52">
        <f>SUM(D25:D31)</f>
        <v>14989073.857702501</v>
      </c>
      <c r="E32" s="52">
        <f>SUM(E25:E31)</f>
        <v>136470391.7106638</v>
      </c>
      <c r="F32" s="52">
        <f>SUM(F25:F31)</f>
        <v>151459465.56836632</v>
      </c>
      <c r="G32" s="20">
        <f t="shared" si="3"/>
        <v>1</v>
      </c>
      <c r="L32" s="26"/>
      <c r="M32" s="26"/>
      <c r="N32" s="27"/>
    </row>
    <row r="33" spans="3:15" s="7" customFormat="1" x14ac:dyDescent="0.2">
      <c r="M33" s="26"/>
      <c r="N33" s="26"/>
      <c r="O33" s="27"/>
    </row>
    <row r="34" spans="3:15" s="7" customFormat="1" x14ac:dyDescent="0.2">
      <c r="M34" s="26"/>
      <c r="N34" s="26"/>
      <c r="O34" s="27"/>
    </row>
    <row r="35" spans="3:15" s="7" customFormat="1" x14ac:dyDescent="0.2">
      <c r="M35" s="26"/>
      <c r="N35" s="26"/>
      <c r="O35" s="27"/>
    </row>
    <row r="36" spans="3:15" s="7" customFormat="1" ht="16" x14ac:dyDescent="0.2">
      <c r="C36" s="6" t="s">
        <v>24</v>
      </c>
      <c r="M36" s="26"/>
      <c r="N36" s="26"/>
      <c r="O36" s="27"/>
    </row>
    <row r="37" spans="3:15" s="7" customFormat="1" x14ac:dyDescent="0.2">
      <c r="C37" s="10" t="s">
        <v>25</v>
      </c>
      <c r="D37" s="22">
        <v>521739</v>
      </c>
      <c r="M37" s="26"/>
      <c r="N37" s="26"/>
      <c r="O37" s="27"/>
    </row>
    <row r="38" spans="3:15" s="7" customFormat="1" x14ac:dyDescent="0.2">
      <c r="C38" s="10" t="s">
        <v>26</v>
      </c>
      <c r="D38" s="10">
        <v>330.36065000000002</v>
      </c>
      <c r="M38" s="26"/>
      <c r="N38" s="26"/>
      <c r="O38" s="27"/>
    </row>
    <row r="39" spans="3:15" s="7" customFormat="1" x14ac:dyDescent="0.2">
      <c r="F39" s="33"/>
      <c r="M39" s="26"/>
      <c r="N39" s="26"/>
      <c r="O39" s="27"/>
    </row>
    <row r="40" spans="3:15" s="7" customFormat="1" x14ac:dyDescent="0.2">
      <c r="M40" s="26"/>
      <c r="N40" s="26"/>
      <c r="O40" s="27"/>
    </row>
    <row r="41" spans="3:15" x14ac:dyDescent="0.2">
      <c r="K41" s="35"/>
    </row>
    <row r="42" spans="3:15" x14ac:dyDescent="0.2">
      <c r="K42" s="35"/>
      <c r="L42" s="35"/>
    </row>
    <row r="43" spans="3:15" x14ac:dyDescent="0.2">
      <c r="M43" s="38"/>
    </row>
    <row r="44" spans="3:15" x14ac:dyDescent="0.2">
      <c r="L44" s="35"/>
    </row>
  </sheetData>
  <mergeCells count="3">
    <mergeCell ref="C5:G5"/>
    <mergeCell ref="C12:H12"/>
    <mergeCell ref="C23:H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Nigeria weighted CPC</vt:lpstr>
      <vt:lpstr>CRS</vt:lpstr>
      <vt:lpstr>Rivers</vt:lpstr>
      <vt:lpstr>Oyo</vt:lpstr>
      <vt:lpstr>Ogun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2018-06-19T17:14:19Z</dcterms:created>
  <dcterms:modified xsi:type="dcterms:W3CDTF">2018-10-26T00:29:54Z</dcterms:modified>
  <cp:category/>
</cp:coreProperties>
</file>