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16" yWindow="65516" windowWidth="21600" windowHeight="13580" tabRatio="500" activeTab="0"/>
  </bookViews>
  <sheets>
    <sheet name="Sheet1" sheetId="1" r:id="rId1"/>
  </sheets>
  <definedNames/>
  <calcPr calcMode="manual" fullCalcOnLoad="1" calcCompleted="0" calcOnSave="0"/>
</workbook>
</file>

<file path=xl/sharedStrings.xml><?xml version="1.0" encoding="utf-8"?>
<sst xmlns="http://schemas.openxmlformats.org/spreadsheetml/2006/main" count="28" uniqueCount="23">
  <si>
    <t>Donated services (pro bono support)</t>
  </si>
  <si>
    <t>Private funding for central costs</t>
  </si>
  <si>
    <t>Total revenues</t>
  </si>
  <si>
    <t>Revenues (excluding donated services)</t>
  </si>
  <si>
    <t>Total expenses</t>
  </si>
  <si>
    <t>Expenses (excluding donated services)</t>
  </si>
  <si>
    <t>Assets</t>
  </si>
  <si>
    <t>Private funding reserves</t>
  </si>
  <si>
    <t>Program</t>
  </si>
  <si>
    <t>Administrative</t>
  </si>
  <si>
    <t>Fundraising</t>
  </si>
  <si>
    <t>Assets-to-expenses ratio</t>
  </si>
  <si>
    <t>Private funding assets-to-governance costs</t>
  </si>
  <si>
    <t>Programs</t>
  </si>
  <si>
    <t>Administration</t>
  </si>
  <si>
    <t>(excluding donated services)</t>
  </si>
  <si>
    <t>expense</t>
  </si>
  <si>
    <t>("unrestricted funds, general")</t>
  </si>
  <si>
    <t>("charitable activites")</t>
  </si>
  <si>
    <t>("governance costs")</t>
  </si>
  <si>
    <t>-</t>
  </si>
  <si>
    <t>-</t>
  </si>
  <si>
    <t>-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</si>
</sst>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wrapText="1"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9" fontId="0" fillId="0" borderId="0" xfId="0" applyNumberFormat="1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3"/>
  <sheetViews>
    <sheetView tabSelected="1" workbookViewId="0" topLeftCell="F1">
      <pane ySplit="6" topLeftCell="BM7" activePane="bottomLeft" state="frozen"/>
      <selection pane="topLeft" activeCell="A1" sqref="A1"/>
      <selection pane="bottomLeft" activeCell="G1" sqref="G1"/>
    </sheetView>
  </sheetViews>
  <sheetFormatPr defaultColWidth="11.00390625" defaultRowHeight="12.75"/>
  <sheetData>
    <row r="1" spans="1:18" ht="64.5">
      <c r="A1" s="1"/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/>
      <c r="N1" s="1" t="s">
        <v>11</v>
      </c>
      <c r="O1" s="1" t="s">
        <v>12</v>
      </c>
      <c r="P1" s="1" t="s">
        <v>13</v>
      </c>
      <c r="Q1" s="1" t="s">
        <v>14</v>
      </c>
      <c r="R1" s="1"/>
    </row>
    <row r="2" spans="7:12" ht="12.75">
      <c r="G2" t="s">
        <v>15</v>
      </c>
      <c r="J2" t="s">
        <v>16</v>
      </c>
      <c r="K2" t="s">
        <v>16</v>
      </c>
      <c r="L2" t="s">
        <v>16</v>
      </c>
    </row>
    <row r="3" spans="8:11" ht="12.75">
      <c r="H3" t="s">
        <v>17</v>
      </c>
      <c r="J3" t="s">
        <v>18</v>
      </c>
      <c r="K3" t="s">
        <v>19</v>
      </c>
    </row>
    <row r="8" spans="1:18" ht="12.75">
      <c r="A8">
        <v>2005</v>
      </c>
      <c r="B8" s="2">
        <v>12500</v>
      </c>
      <c r="C8" s="2">
        <v>73856</v>
      </c>
      <c r="D8" s="2">
        <v>86451</v>
      </c>
      <c r="E8" s="2">
        <f aca="true" t="shared" si="0" ref="E8:E13">D8-B8</f>
        <v>73951</v>
      </c>
      <c r="F8" s="2">
        <v>74778</v>
      </c>
      <c r="G8" s="2">
        <f aca="true" t="shared" si="1" ref="G8:G13">F8-B8</f>
        <v>62278</v>
      </c>
      <c r="H8" s="2">
        <v>11673</v>
      </c>
      <c r="I8" s="2">
        <v>11673</v>
      </c>
      <c r="J8" s="2">
        <v>49584</v>
      </c>
      <c r="K8" s="2">
        <v>25194</v>
      </c>
      <c r="L8" s="2" t="s">
        <v>20</v>
      </c>
      <c r="N8" s="3">
        <f aca="true" t="shared" si="2" ref="N8:N13">H8/G8</f>
        <v>0.18743376473232923</v>
      </c>
      <c r="O8" s="3">
        <f aca="true" t="shared" si="3" ref="O8:O13">I8/K8</f>
        <v>0.46332460109549894</v>
      </c>
      <c r="P8" s="4">
        <f aca="true" t="shared" si="4" ref="P8:Q13">J8/$F8</f>
        <v>0.6630827248656022</v>
      </c>
      <c r="Q8" s="4">
        <f t="shared" si="4"/>
        <v>0.33691727513439784</v>
      </c>
      <c r="R8" s="4">
        <f aca="true" t="shared" si="5" ref="R8:R13">SUM(P8:Q8)</f>
        <v>1</v>
      </c>
    </row>
    <row r="9" spans="1:18" ht="12.75">
      <c r="A9">
        <v>2006</v>
      </c>
      <c r="B9" s="2">
        <v>537709</v>
      </c>
      <c r="C9" s="2">
        <v>111525</v>
      </c>
      <c r="D9" s="2">
        <v>1377871</v>
      </c>
      <c r="E9" s="2">
        <f t="shared" si="0"/>
        <v>840162</v>
      </c>
      <c r="F9" s="2">
        <v>727144</v>
      </c>
      <c r="G9" s="2">
        <f t="shared" si="1"/>
        <v>189435</v>
      </c>
      <c r="H9" s="2">
        <v>652321</v>
      </c>
      <c r="I9" s="2">
        <v>3479</v>
      </c>
      <c r="J9" s="2">
        <v>616264</v>
      </c>
      <c r="K9" s="2">
        <v>110880</v>
      </c>
      <c r="L9" s="2" t="s">
        <v>20</v>
      </c>
      <c r="N9" s="3">
        <f t="shared" si="2"/>
        <v>3.4435083273946208</v>
      </c>
      <c r="O9" s="3">
        <f t="shared" si="3"/>
        <v>0.03137626262626263</v>
      </c>
      <c r="P9" s="4">
        <f t="shared" si="4"/>
        <v>0.847513009802735</v>
      </c>
      <c r="Q9" s="4">
        <f t="shared" si="4"/>
        <v>0.15248699019726492</v>
      </c>
      <c r="R9" s="4">
        <f t="shared" si="5"/>
        <v>1</v>
      </c>
    </row>
    <row r="10" spans="1:18" ht="12.75">
      <c r="A10">
        <v>2007</v>
      </c>
      <c r="B10" s="2">
        <v>214807</v>
      </c>
      <c r="C10" s="2">
        <v>67436</v>
      </c>
      <c r="D10" s="2">
        <v>513192</v>
      </c>
      <c r="E10" s="2">
        <f t="shared" si="0"/>
        <v>298385</v>
      </c>
      <c r="F10" s="2">
        <v>765118</v>
      </c>
      <c r="G10" s="2">
        <f t="shared" si="1"/>
        <v>550311</v>
      </c>
      <c r="H10" s="2">
        <v>354505</v>
      </c>
      <c r="I10" s="2">
        <v>13274</v>
      </c>
      <c r="J10" s="2">
        <v>690636</v>
      </c>
      <c r="K10" s="2">
        <v>74482</v>
      </c>
      <c r="L10" s="2" t="s">
        <v>20</v>
      </c>
      <c r="N10" s="3">
        <f t="shared" si="2"/>
        <v>0.6441902851296812</v>
      </c>
      <c r="O10" s="3">
        <f t="shared" si="3"/>
        <v>0.17821755591955105</v>
      </c>
      <c r="P10" s="4">
        <f t="shared" si="4"/>
        <v>0.902652924124122</v>
      </c>
      <c r="Q10" s="4">
        <f t="shared" si="4"/>
        <v>0.09734707587587797</v>
      </c>
      <c r="R10" s="4">
        <f t="shared" si="5"/>
        <v>1</v>
      </c>
    </row>
    <row r="11" spans="1:18" ht="12.75">
      <c r="A11">
        <v>2008</v>
      </c>
      <c r="B11" s="2">
        <v>198610</v>
      </c>
      <c r="C11" s="2">
        <v>187494</v>
      </c>
      <c r="D11" s="2">
        <v>906462</v>
      </c>
      <c r="E11" s="2">
        <f t="shared" si="0"/>
        <v>707852</v>
      </c>
      <c r="F11" s="2">
        <v>821232</v>
      </c>
      <c r="G11" s="2">
        <f t="shared" si="1"/>
        <v>622622</v>
      </c>
      <c r="H11" s="2">
        <v>449397</v>
      </c>
      <c r="I11" s="2">
        <v>45678</v>
      </c>
      <c r="J11" s="2">
        <v>740142</v>
      </c>
      <c r="K11" s="2">
        <v>81108</v>
      </c>
      <c r="L11" s="2" t="s">
        <v>20</v>
      </c>
      <c r="N11" s="3">
        <f t="shared" si="2"/>
        <v>0.7217814340000835</v>
      </c>
      <c r="O11" s="3">
        <f t="shared" si="3"/>
        <v>0.563175025891404</v>
      </c>
      <c r="P11" s="4">
        <f t="shared" si="4"/>
        <v>0.9012581097667894</v>
      </c>
      <c r="Q11" s="4">
        <f t="shared" si="4"/>
        <v>0.09876380852183061</v>
      </c>
      <c r="R11" s="4">
        <f t="shared" si="5"/>
        <v>1.00002191828862</v>
      </c>
    </row>
    <row r="12" spans="1:18" ht="12.75">
      <c r="A12">
        <v>2009</v>
      </c>
      <c r="B12" s="2">
        <v>124463</v>
      </c>
      <c r="C12" s="2">
        <v>134271</v>
      </c>
      <c r="D12" s="2">
        <v>1138825</v>
      </c>
      <c r="E12" s="2">
        <f t="shared" si="0"/>
        <v>1014362</v>
      </c>
      <c r="F12" s="2">
        <v>916563</v>
      </c>
      <c r="G12" s="2">
        <f t="shared" si="1"/>
        <v>792100</v>
      </c>
      <c r="H12" s="2">
        <v>651659</v>
      </c>
      <c r="I12" s="2">
        <v>85043</v>
      </c>
      <c r="J12" s="2">
        <v>860033</v>
      </c>
      <c r="K12" s="2">
        <v>56530</v>
      </c>
      <c r="L12" s="2" t="s">
        <v>21</v>
      </c>
      <c r="N12" s="3">
        <f t="shared" si="2"/>
        <v>0.8226978916803434</v>
      </c>
      <c r="O12" s="3">
        <f t="shared" si="3"/>
        <v>1.5043870511232973</v>
      </c>
      <c r="P12" s="4">
        <f t="shared" si="4"/>
        <v>0.938323934088546</v>
      </c>
      <c r="Q12" s="4">
        <f t="shared" si="4"/>
        <v>0.061676065911453984</v>
      </c>
      <c r="R12" s="4">
        <f t="shared" si="5"/>
        <v>1</v>
      </c>
    </row>
    <row r="13" spans="1:18" ht="12.75">
      <c r="A13" s="5">
        <v>2010</v>
      </c>
      <c r="B13" s="2">
        <v>132300</v>
      </c>
      <c r="C13" s="2">
        <v>192271</v>
      </c>
      <c r="D13" s="2">
        <v>1332098</v>
      </c>
      <c r="E13" s="2">
        <f t="shared" si="0"/>
        <v>1199798</v>
      </c>
      <c r="F13" s="2">
        <v>1606873</v>
      </c>
      <c r="G13" s="2">
        <f t="shared" si="1"/>
        <v>1474573</v>
      </c>
      <c r="H13" s="2">
        <v>396884</v>
      </c>
      <c r="I13" s="2">
        <v>193453</v>
      </c>
      <c r="J13" s="2">
        <v>1556013</v>
      </c>
      <c r="K13" s="2">
        <v>50860</v>
      </c>
      <c r="L13" s="2" t="s">
        <v>22</v>
      </c>
      <c r="M13" s="2"/>
      <c r="N13" s="6">
        <f t="shared" si="2"/>
        <v>0.26915181547471706</v>
      </c>
      <c r="O13" s="3">
        <f t="shared" si="3"/>
        <v>3.8036374360990957</v>
      </c>
      <c r="P13" s="4">
        <f t="shared" si="4"/>
        <v>0.9683484631330541</v>
      </c>
      <c r="Q13" s="4">
        <f t="shared" si="4"/>
        <v>0.031651536866945926</v>
      </c>
      <c r="R13" s="4">
        <f t="shared" si="5"/>
        <v>1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Natalie Stone</dc:creator>
  <cp:keywords/>
  <dc:description/>
  <cp:lastModifiedBy>Natalie Stone</cp:lastModifiedBy>
  <dcterms:created xsi:type="dcterms:W3CDTF">2011-11-25T17:10:35Z</dcterms:created>
  <dcterms:modified xsi:type="dcterms:W3CDTF">2011-11-25T17:11:31Z</dcterms:modified>
  <cp:category/>
  <cp:version/>
  <cp:contentType/>
  <cp:contentStatus/>
</cp:coreProperties>
</file>