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0860" windowHeight="15720" tabRatio="500" activeTab="1"/>
  </bookViews>
  <sheets>
    <sheet name="2013" sheetId="1" r:id="rId1"/>
    <sheet name="2014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F18" i="2"/>
  <c r="E18" i="2"/>
  <c r="D18" i="2"/>
  <c r="C18" i="2"/>
  <c r="C12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<sst xmlns="http://schemas.openxmlformats.org/spreadsheetml/2006/main" count="68" uniqueCount="55">
  <si>
    <t>2013 budget</t>
  </si>
  <si>
    <t>2013 actual</t>
  </si>
  <si>
    <t>Variance</t>
  </si>
  <si>
    <t>Explanation of variance</t>
  </si>
  <si>
    <t>Payroll: co-Executive Directors</t>
  </si>
  <si>
    <t>Costs of health insurance and payroll taxes somewhat higher than estimated.</t>
  </si>
  <si>
    <t>Payroll: other</t>
  </si>
  <si>
    <t>Office space</t>
  </si>
  <si>
    <t>Site visits</t>
  </si>
  <si>
    <t>Only one site visit completed. 2-3 budgeted for.</t>
  </si>
  <si>
    <t>Other travel</t>
  </si>
  <si>
    <t>Minimal variance</t>
  </si>
  <si>
    <t>Misc admin</t>
  </si>
  <si>
    <t>Spending on supplies ($11.1K) and software ($7.3K) increased significantly in 2013. Beginning this year, GiveWell purchased computers and monitors for employees (rather than asking them to use personal computers) and spent about $9.6K on these purchases. Increase in software spending was driven by Salesforce CRM apps ($2.4K) and a grant to WebCite ($2.5K).</t>
  </si>
  <si>
    <t>Bookkeeping</t>
  </si>
  <si>
    <t>Website</t>
  </si>
  <si>
    <t>Completed more website development than budgeted for.</t>
  </si>
  <si>
    <t>Insurance</t>
  </si>
  <si>
    <t>Rates rose largely due to additional employees</t>
  </si>
  <si>
    <t>Audit fee</t>
  </si>
  <si>
    <t>On-budget</t>
  </si>
  <si>
    <t>Total expenses</t>
  </si>
  <si>
    <t>* Not included in the above:</t>
  </si>
  <si>
    <t>Research expenses paid from a Good Ventures grant restricted to that purpose</t>
  </si>
  <si>
    <t>Payment processing fees on unrestricted donations, which we deduct from net revenue for budgeting purposes</t>
  </si>
  <si>
    <t>Payment processing fees on restricted donations, which are deducted from the total granted to organizations</t>
  </si>
  <si>
    <t>In-kind goods and services (largely donated AdWords from Google)</t>
  </si>
  <si>
    <t>Actual</t>
  </si>
  <si>
    <t>Projected</t>
  </si>
  <si>
    <t>Jan - Mar 2014</t>
  </si>
  <si>
    <t>Apr - Jun 2014</t>
  </si>
  <si>
    <t>Jul - Sep 2014</t>
  </si>
  <si>
    <t>Oct - Dec 2014</t>
  </si>
  <si>
    <t>Payroll: Research Analysts</t>
  </si>
  <si>
    <t>Payroll: Interns</t>
  </si>
  <si>
    <t>6 summer interns/year</t>
  </si>
  <si>
    <t>Conversation notes writers</t>
  </si>
  <si>
    <t>Donated by Good Ventures</t>
  </si>
  <si>
    <t>$20k/yr</t>
  </si>
  <si>
    <t>$12k/yr</t>
  </si>
  <si>
    <t>Computer hardware</t>
  </si>
  <si>
    <t>$600/employee/year</t>
  </si>
  <si>
    <t>$50k/yr</t>
  </si>
  <si>
    <t>Staff recruitment</t>
  </si>
  <si>
    <t>$15k/year</t>
  </si>
  <si>
    <t>Staff moving expenses</t>
  </si>
  <si>
    <t>$2000/new FT employee</t>
  </si>
  <si>
    <t>$15k/yr</t>
  </si>
  <si>
    <t>Based on 2013 exp</t>
  </si>
  <si>
    <t>$8k/yr</t>
  </si>
  <si>
    <t>Total</t>
  </si>
  <si>
    <t>$2150/mo, rising 150/month each year, plus ~$1500 once a year for audit prep</t>
  </si>
  <si>
    <t>9 on 7/1/14, adding 3 by 9/1, projecting 1 more starting before end 2014</t>
  </si>
  <si>
    <t>Paid for office space in January and February while primary (donated) office space was being prepared.</t>
  </si>
  <si>
    <t xml:space="preserve">Estimate was conservative to allow for growth. Hiring numbers hit targets but more junior than serior analysts hired than was budgeted for.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</si>
</sst>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m/d/yyyy"/>
    <numFmt numFmtId="166" formatCode="&quot;$&quot;#,##0;[Red]&quot;$&quot;#,##0"/>
    <numFmt numFmtId="167" formatCode="&quot;$&quot;#,##0.00;[Red]&quot;$&quot;#,##0.00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Arial Unicode MS"/>
    </font>
    <font>
      <sz val="12"/>
      <color rgb="FFFFFFFF"/>
      <name val="Times New Roman"/>
    </font>
    <font>
      <sz val="12"/>
      <color theme="1"/>
      <name val="Times New Roman"/>
    </font>
    <font>
      <sz val="12"/>
      <name val="Arial"/>
    </font>
    <font>
      <i/>
      <sz val="12"/>
      <name val="Arial"/>
    </font>
    <font>
      <sz val="12"/>
      <color indexed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26"/>
      </patternFill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double">
        <color indexed="8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8" fontId="3" fillId="3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8" fontId="3" fillId="4" borderId="0" xfId="0" applyNumberFormat="1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vertical="center" wrapText="1"/>
    </xf>
    <xf numFmtId="8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Font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5" borderId="0" xfId="0" applyFont="1" applyFill="1" applyAlignment="1">
      <alignment wrapText="1"/>
    </xf>
    <xf numFmtId="165" fontId="6" fillId="5" borderId="0" xfId="0" applyNumberFormat="1" applyFont="1" applyFill="1" applyAlignment="1">
      <alignment wrapText="1"/>
    </xf>
    <xf numFmtId="0" fontId="4" fillId="6" borderId="0" xfId="0" applyFont="1" applyFill="1"/>
    <xf numFmtId="0" fontId="4" fillId="6" borderId="0" xfId="0" applyFont="1" applyFill="1" applyAlignment="1">
      <alignment wrapText="1"/>
    </xf>
    <xf numFmtId="166" fontId="4" fillId="6" borderId="0" xfId="0" applyNumberFormat="1" applyFont="1" applyFill="1" applyBorder="1"/>
    <xf numFmtId="0" fontId="4" fillId="7" borderId="0" xfId="0" applyFont="1" applyFill="1"/>
    <xf numFmtId="0" fontId="4" fillId="7" borderId="0" xfId="0" applyFont="1" applyFill="1" applyAlignment="1">
      <alignment wrapText="1"/>
    </xf>
    <xf numFmtId="166" fontId="4" fillId="7" borderId="0" xfId="0" applyNumberFormat="1" applyFont="1" applyFill="1" applyBorder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4" fillId="9" borderId="0" xfId="0" applyFont="1" applyFill="1"/>
    <xf numFmtId="0" fontId="4" fillId="9" borderId="0" xfId="0" applyFont="1" applyFill="1" applyAlignment="1">
      <alignment wrapText="1"/>
    </xf>
    <xf numFmtId="0" fontId="4" fillId="10" borderId="0" xfId="0" applyFont="1" applyFill="1"/>
    <xf numFmtId="0" fontId="4" fillId="11" borderId="0" xfId="0" applyFont="1" applyFill="1"/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6" fillId="5" borderId="0" xfId="0" applyFont="1" applyFill="1"/>
    <xf numFmtId="166" fontId="6" fillId="5" borderId="2" xfId="0" applyNumberFormat="1" applyFont="1" applyFill="1" applyBorder="1"/>
    <xf numFmtId="165" fontId="6" fillId="5" borderId="0" xfId="0" applyNumberFormat="1" applyFont="1" applyFill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baseColWidth="10" defaultRowHeight="15" x14ac:dyDescent="0"/>
  <cols>
    <col min="1" max="1" width="24" customWidth="1"/>
    <col min="2" max="2" width="11.83203125" bestFit="1" customWidth="1"/>
    <col min="3" max="3" width="12.1640625" bestFit="1" customWidth="1"/>
    <col min="4" max="4" width="11.6640625" bestFit="1" customWidth="1"/>
    <col min="5" max="5" width="49.1640625" customWidth="1"/>
    <col min="6" max="6" width="2.83203125" customWidth="1"/>
  </cols>
  <sheetData>
    <row r="1" spans="1:5" ht="17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ht="30">
      <c r="A2" s="3" t="s">
        <v>4</v>
      </c>
      <c r="B2" s="4">
        <v>224468.52</v>
      </c>
      <c r="C2" s="4">
        <v>233917.57108673875</v>
      </c>
      <c r="D2" s="4">
        <f>C2-B2</f>
        <v>9449.0510867387638</v>
      </c>
      <c r="E2" s="5" t="s">
        <v>5</v>
      </c>
    </row>
    <row r="3" spans="1:5" ht="45">
      <c r="A3" s="6" t="s">
        <v>6</v>
      </c>
      <c r="B3" s="7">
        <v>491179.83</v>
      </c>
      <c r="C3" s="7">
        <v>433096.42891326128</v>
      </c>
      <c r="D3" s="7">
        <f>C3-B3</f>
        <v>-58083.401086738741</v>
      </c>
      <c r="E3" s="8" t="s">
        <v>54</v>
      </c>
    </row>
    <row r="4" spans="1:5" ht="30">
      <c r="A4" s="3" t="s">
        <v>7</v>
      </c>
      <c r="B4" s="4">
        <v>0</v>
      </c>
      <c r="C4" s="4">
        <v>2489</v>
      </c>
      <c r="D4" s="4">
        <f t="shared" ref="D4:D12" si="0">C4-B4</f>
        <v>2489</v>
      </c>
      <c r="E4" s="5" t="s">
        <v>53</v>
      </c>
    </row>
    <row r="5" spans="1:5">
      <c r="A5" s="6" t="s">
        <v>8</v>
      </c>
      <c r="B5" s="7">
        <v>20000</v>
      </c>
      <c r="C5" s="7">
        <v>6483</v>
      </c>
      <c r="D5" s="7">
        <f t="shared" si="0"/>
        <v>-13517</v>
      </c>
      <c r="E5" s="8" t="s">
        <v>9</v>
      </c>
    </row>
    <row r="6" spans="1:5">
      <c r="A6" s="3" t="s">
        <v>10</v>
      </c>
      <c r="B6" s="4">
        <v>10000</v>
      </c>
      <c r="C6" s="4">
        <v>9756</v>
      </c>
      <c r="D6" s="4">
        <f t="shared" si="0"/>
        <v>-244</v>
      </c>
      <c r="E6" s="5" t="s">
        <v>11</v>
      </c>
    </row>
    <row r="7" spans="1:5" ht="105">
      <c r="A7" s="6" t="s">
        <v>12</v>
      </c>
      <c r="B7" s="7">
        <v>10000</v>
      </c>
      <c r="C7" s="7">
        <v>31635</v>
      </c>
      <c r="D7" s="7">
        <f t="shared" si="0"/>
        <v>21635</v>
      </c>
      <c r="E7" s="8" t="s">
        <v>13</v>
      </c>
    </row>
    <row r="8" spans="1:5">
      <c r="A8" s="3" t="s">
        <v>14</v>
      </c>
      <c r="B8" s="4">
        <v>27500</v>
      </c>
      <c r="C8" s="4">
        <v>25704</v>
      </c>
      <c r="D8" s="4">
        <f t="shared" si="0"/>
        <v>-1796</v>
      </c>
      <c r="E8" s="5" t="s">
        <v>11</v>
      </c>
    </row>
    <row r="9" spans="1:5">
      <c r="A9" s="6" t="s">
        <v>15</v>
      </c>
      <c r="B9" s="7">
        <v>10000</v>
      </c>
      <c r="C9" s="7">
        <v>12629</v>
      </c>
      <c r="D9" s="7">
        <f t="shared" si="0"/>
        <v>2629</v>
      </c>
      <c r="E9" s="8" t="s">
        <v>16</v>
      </c>
    </row>
    <row r="10" spans="1:5">
      <c r="A10" s="3" t="s">
        <v>17</v>
      </c>
      <c r="B10" s="4">
        <v>4000</v>
      </c>
      <c r="C10" s="4">
        <v>6016</v>
      </c>
      <c r="D10" s="4">
        <f t="shared" si="0"/>
        <v>2016</v>
      </c>
      <c r="E10" s="5" t="s">
        <v>18</v>
      </c>
    </row>
    <row r="11" spans="1:5">
      <c r="A11" s="9" t="s">
        <v>19</v>
      </c>
      <c r="B11" s="7">
        <v>6500</v>
      </c>
      <c r="C11" s="7">
        <v>6500</v>
      </c>
      <c r="D11" s="7">
        <f t="shared" si="0"/>
        <v>0</v>
      </c>
      <c r="E11" s="8" t="s">
        <v>20</v>
      </c>
    </row>
    <row r="12" spans="1:5">
      <c r="A12" s="2" t="s">
        <v>21</v>
      </c>
      <c r="B12" s="10">
        <v>803648.35</v>
      </c>
      <c r="C12" s="10">
        <f>SUM(C2:C11)</f>
        <v>768226</v>
      </c>
      <c r="D12" s="11">
        <f t="shared" si="0"/>
        <v>-35422.349999999977</v>
      </c>
      <c r="E12" s="12"/>
    </row>
    <row r="13" spans="1:5">
      <c r="A13" s="13"/>
      <c r="B13" s="13"/>
      <c r="C13" s="13"/>
      <c r="D13" s="13"/>
      <c r="E13" s="13"/>
    </row>
    <row r="14" spans="1:5">
      <c r="A14" s="14" t="s">
        <v>22</v>
      </c>
      <c r="B14" s="13"/>
      <c r="C14" s="13"/>
      <c r="D14" s="13"/>
      <c r="E14" s="13"/>
    </row>
    <row r="15" spans="1:5" ht="34" customHeight="1">
      <c r="A15" s="39" t="s">
        <v>23</v>
      </c>
      <c r="B15" s="39"/>
      <c r="C15" s="39"/>
      <c r="D15" s="39"/>
      <c r="E15" s="15">
        <v>38575</v>
      </c>
    </row>
    <row r="16" spans="1:5" ht="34" customHeight="1">
      <c r="A16" s="39" t="s">
        <v>24</v>
      </c>
      <c r="B16" s="39"/>
      <c r="C16" s="39"/>
      <c r="D16" s="39"/>
      <c r="E16" s="15">
        <v>8604</v>
      </c>
    </row>
    <row r="17" spans="1:5" ht="34" customHeight="1">
      <c r="A17" s="39" t="s">
        <v>25</v>
      </c>
      <c r="B17" s="39"/>
      <c r="C17" s="39"/>
      <c r="D17" s="39"/>
      <c r="E17" s="15">
        <v>57015</v>
      </c>
    </row>
    <row r="18" spans="1:5" ht="34" customHeight="1">
      <c r="A18" s="39" t="s">
        <v>26</v>
      </c>
      <c r="B18" s="39"/>
      <c r="C18" s="39"/>
      <c r="D18" s="39"/>
      <c r="E18" s="15">
        <v>480103</v>
      </c>
    </row>
  </sheetData>
  <mergeCells count="4">
    <mergeCell ref="A15:D15"/>
    <mergeCell ref="A16:D16"/>
    <mergeCell ref="A17:D17"/>
    <mergeCell ref="A18:D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9" sqref="D9"/>
    </sheetView>
  </sheetViews>
  <sheetFormatPr baseColWidth="10" defaultRowHeight="15" x14ac:dyDescent="0"/>
  <cols>
    <col min="1" max="1" width="36" customWidth="1"/>
    <col min="2" max="2" width="36.5" customWidth="1"/>
    <col min="3" max="6" width="13.6640625" customWidth="1"/>
    <col min="7" max="7" width="13.5" customWidth="1"/>
  </cols>
  <sheetData>
    <row r="1" spans="1:8">
      <c r="A1" s="16"/>
      <c r="B1" s="16"/>
      <c r="C1" s="17" t="s">
        <v>27</v>
      </c>
      <c r="D1" s="17" t="s">
        <v>27</v>
      </c>
      <c r="E1" s="17" t="s">
        <v>28</v>
      </c>
      <c r="F1" s="17" t="s">
        <v>28</v>
      </c>
    </row>
    <row r="2" spans="1:8" ht="30">
      <c r="A2" s="18"/>
      <c r="B2" s="19"/>
      <c r="C2" s="36" t="s">
        <v>29</v>
      </c>
      <c r="D2" s="36" t="s">
        <v>30</v>
      </c>
      <c r="E2" s="36" t="s">
        <v>31</v>
      </c>
      <c r="F2" s="36" t="s">
        <v>32</v>
      </c>
      <c r="G2" s="36" t="s">
        <v>50</v>
      </c>
    </row>
    <row r="3" spans="1:8">
      <c r="A3" s="20" t="s">
        <v>4</v>
      </c>
      <c r="B3" s="21"/>
      <c r="C3" s="22">
        <v>65391.172100912518</v>
      </c>
      <c r="D3" s="22">
        <v>64528.089941683233</v>
      </c>
      <c r="E3" s="22">
        <v>74447.998749999999</v>
      </c>
      <c r="F3" s="22">
        <v>74447.998749999999</v>
      </c>
      <c r="G3" s="22">
        <f>SUM(C3:F3)</f>
        <v>278815.25954259571</v>
      </c>
    </row>
    <row r="4" spans="1:8" ht="30">
      <c r="A4" s="23" t="s">
        <v>33</v>
      </c>
      <c r="B4" s="24" t="s">
        <v>52</v>
      </c>
      <c r="C4" s="25">
        <v>159582.82789908748</v>
      </c>
      <c r="D4" s="25">
        <v>151151.05339165009</v>
      </c>
      <c r="E4" s="25">
        <v>196440.57083333333</v>
      </c>
      <c r="F4" s="25">
        <v>254086.01250000001</v>
      </c>
      <c r="G4" s="25">
        <f t="shared" ref="G4:G17" si="0">SUM(C4:F4)</f>
        <v>761260.4646240708</v>
      </c>
    </row>
    <row r="5" spans="1:8">
      <c r="A5" s="20" t="s">
        <v>34</v>
      </c>
      <c r="B5" s="21" t="s">
        <v>35</v>
      </c>
      <c r="C5" s="22">
        <v>0</v>
      </c>
      <c r="D5" s="22">
        <v>21171</v>
      </c>
      <c r="E5" s="22">
        <v>45941.708333333336</v>
      </c>
      <c r="F5" s="22">
        <v>0</v>
      </c>
      <c r="G5" s="22">
        <f t="shared" si="0"/>
        <v>67112.708333333343</v>
      </c>
    </row>
    <row r="6" spans="1:8">
      <c r="A6" s="26" t="s">
        <v>36</v>
      </c>
      <c r="B6" s="27"/>
      <c r="C6" s="25">
        <v>3368</v>
      </c>
      <c r="D6" s="25">
        <v>15699</v>
      </c>
      <c r="E6" s="25">
        <v>37440</v>
      </c>
      <c r="F6" s="25">
        <v>37440</v>
      </c>
      <c r="G6" s="25">
        <f t="shared" si="0"/>
        <v>93947</v>
      </c>
    </row>
    <row r="7" spans="1:8">
      <c r="A7" s="20" t="s">
        <v>7</v>
      </c>
      <c r="B7" s="21" t="s">
        <v>37</v>
      </c>
      <c r="C7" s="22">
        <v>0</v>
      </c>
      <c r="D7" s="22">
        <v>0</v>
      </c>
      <c r="E7" s="22">
        <v>0</v>
      </c>
      <c r="F7" s="22">
        <v>0</v>
      </c>
      <c r="G7" s="22">
        <f t="shared" si="0"/>
        <v>0</v>
      </c>
    </row>
    <row r="8" spans="1:8">
      <c r="A8" s="26" t="s">
        <v>8</v>
      </c>
      <c r="B8" s="27" t="s">
        <v>38</v>
      </c>
      <c r="C8" s="25">
        <v>568</v>
      </c>
      <c r="D8" s="25">
        <v>100</v>
      </c>
      <c r="E8" s="25">
        <v>19332</v>
      </c>
      <c r="F8" s="25">
        <v>0</v>
      </c>
      <c r="G8" s="25">
        <f t="shared" si="0"/>
        <v>20000</v>
      </c>
    </row>
    <row r="9" spans="1:8">
      <c r="A9" s="20" t="s">
        <v>10</v>
      </c>
      <c r="B9" s="21" t="s">
        <v>39</v>
      </c>
      <c r="C9" s="22">
        <v>890</v>
      </c>
      <c r="D9" s="22">
        <v>12407</v>
      </c>
      <c r="E9" s="22">
        <v>3000</v>
      </c>
      <c r="F9" s="22">
        <v>3000</v>
      </c>
      <c r="G9" s="22">
        <f t="shared" si="0"/>
        <v>19297</v>
      </c>
    </row>
    <row r="10" spans="1:8">
      <c r="A10" s="23" t="s">
        <v>40</v>
      </c>
      <c r="B10" s="24" t="s">
        <v>41</v>
      </c>
      <c r="C10" s="25">
        <v>532.08000000000004</v>
      </c>
      <c r="D10" s="25">
        <v>2265</v>
      </c>
      <c r="E10" s="25">
        <v>2400</v>
      </c>
      <c r="F10" s="25">
        <v>2400</v>
      </c>
      <c r="G10" s="25">
        <f t="shared" si="0"/>
        <v>7597.08</v>
      </c>
      <c r="H10" s="38"/>
    </row>
    <row r="11" spans="1:8">
      <c r="A11" s="28" t="s">
        <v>12</v>
      </c>
      <c r="B11" s="29" t="s">
        <v>42</v>
      </c>
      <c r="C11" s="22">
        <v>11168.92</v>
      </c>
      <c r="D11" s="22">
        <v>14751</v>
      </c>
      <c r="E11" s="22">
        <v>12500</v>
      </c>
      <c r="F11" s="22">
        <v>12500</v>
      </c>
      <c r="G11" s="22">
        <f t="shared" si="0"/>
        <v>50919.92</v>
      </c>
    </row>
    <row r="12" spans="1:8">
      <c r="A12" s="30" t="s">
        <v>43</v>
      </c>
      <c r="B12" s="27" t="s">
        <v>44</v>
      </c>
      <c r="C12" s="25">
        <v>0</v>
      </c>
      <c r="D12" s="25">
        <v>6727</v>
      </c>
      <c r="E12" s="25">
        <v>3750</v>
      </c>
      <c r="F12" s="25">
        <v>3750</v>
      </c>
      <c r="G12" s="25">
        <f t="shared" si="0"/>
        <v>14227</v>
      </c>
    </row>
    <row r="13" spans="1:8">
      <c r="A13" s="31" t="s">
        <v>45</v>
      </c>
      <c r="B13" s="29" t="s">
        <v>46</v>
      </c>
      <c r="C13" s="22">
        <v>0</v>
      </c>
      <c r="D13" s="22">
        <v>0</v>
      </c>
      <c r="E13" s="22">
        <v>6000</v>
      </c>
      <c r="F13" s="22">
        <v>6000</v>
      </c>
      <c r="G13" s="22">
        <f t="shared" si="0"/>
        <v>12000</v>
      </c>
    </row>
    <row r="14" spans="1:8" ht="30">
      <c r="A14" s="23" t="s">
        <v>14</v>
      </c>
      <c r="B14" s="24" t="s">
        <v>51</v>
      </c>
      <c r="C14" s="25">
        <v>6030</v>
      </c>
      <c r="D14" s="25">
        <v>6450</v>
      </c>
      <c r="E14" s="25">
        <v>8450</v>
      </c>
      <c r="F14" s="25">
        <v>6450</v>
      </c>
      <c r="G14" s="25">
        <f t="shared" si="0"/>
        <v>27380</v>
      </c>
    </row>
    <row r="15" spans="1:8">
      <c r="A15" s="28" t="s">
        <v>15</v>
      </c>
      <c r="B15" s="29" t="s">
        <v>47</v>
      </c>
      <c r="C15" s="22">
        <v>10140</v>
      </c>
      <c r="D15" s="22">
        <v>3733</v>
      </c>
      <c r="E15" s="22">
        <v>8750</v>
      </c>
      <c r="F15" s="22">
        <v>8750</v>
      </c>
      <c r="G15" s="22">
        <f t="shared" si="0"/>
        <v>31373</v>
      </c>
      <c r="H15" s="37"/>
    </row>
    <row r="16" spans="1:8">
      <c r="A16" s="23" t="s">
        <v>17</v>
      </c>
      <c r="B16" s="24" t="s">
        <v>48</v>
      </c>
      <c r="C16" s="25">
        <v>3801</v>
      </c>
      <c r="D16" s="25">
        <v>693</v>
      </c>
      <c r="E16" s="25">
        <v>1173</v>
      </c>
      <c r="F16" s="25">
        <v>1173</v>
      </c>
      <c r="G16" s="25">
        <f t="shared" si="0"/>
        <v>6840</v>
      </c>
    </row>
    <row r="17" spans="1:7">
      <c r="A17" s="32" t="s">
        <v>19</v>
      </c>
      <c r="B17" s="33" t="s">
        <v>49</v>
      </c>
      <c r="C17" s="22">
        <v>0</v>
      </c>
      <c r="D17" s="22">
        <v>8000</v>
      </c>
      <c r="E17" s="22">
        <v>0</v>
      </c>
      <c r="F17" s="22">
        <v>0</v>
      </c>
      <c r="G17" s="22">
        <f t="shared" si="0"/>
        <v>8000</v>
      </c>
    </row>
    <row r="18" spans="1:7">
      <c r="A18" s="34" t="s">
        <v>21</v>
      </c>
      <c r="B18" s="34"/>
      <c r="C18" s="35">
        <f>SUM(C3:C17)</f>
        <v>261472</v>
      </c>
      <c r="D18" s="35">
        <f t="shared" ref="D18:G18" si="1">SUM(D3:D17)</f>
        <v>307675.14333333331</v>
      </c>
      <c r="E18" s="35">
        <f t="shared" si="1"/>
        <v>419625.27791666664</v>
      </c>
      <c r="F18" s="35">
        <f t="shared" si="1"/>
        <v>409997.01124999998</v>
      </c>
      <c r="G18" s="35">
        <f t="shared" si="1"/>
        <v>1398769.4324999999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2014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Crispin</dc:creator>
  <cp:lastModifiedBy>Elie Hassenfeld</cp:lastModifiedBy>
  <dcterms:created xsi:type="dcterms:W3CDTF">2014-08-14T20:11:18Z</dcterms:created>
  <dcterms:modified xsi:type="dcterms:W3CDTF">2014-08-14T23:30:30Z</dcterms:modified>
</cp:coreProperties>
</file>