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1235" activeTab="1"/>
  </bookViews>
  <sheets>
    <sheet name="15-16 Treatment against target" sheetId="1" r:id="rId1"/>
    <sheet name="WHO figures 2014 " sheetId="2" r:id="rId2"/>
  </sheets>
  <externalReferences>
    <externalReference r:id="rId3"/>
  </externalReferences>
  <definedNames>
    <definedName name="_22_0__123Grap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_xlnm.Criteria">#REF!</definedName>
    <definedName name="_xlnm.Database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sorts" hidden="1">#REF!</definedName>
    <definedName name="UKInf">#REF!</definedName>
    <definedName name="wrn.All._.Grant._.Forms." hidden="1">{"Form DD",#N/A,FALSE,"DD";"EE",#N/A,FALSE,"EE";"Indirects",#N/A,FALSE,"DD"}</definedName>
    <definedName name="wrn.Summary._.1._.Year." hidden="1">{"One Year",#N/A,FALSE,"Summary"}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J22" i="1" l="1"/>
  <c r="H22" i="1"/>
  <c r="G43" i="2" l="1"/>
  <c r="E21" i="1" l="1"/>
  <c r="E22" i="1" s="1"/>
</calcChain>
</file>

<file path=xl/comments1.xml><?xml version="1.0" encoding="utf-8"?>
<comments xmlns="http://schemas.openxmlformats.org/spreadsheetml/2006/main">
  <authors>
    <author>Author</author>
  </authors>
  <commentList>
    <comment ref="H4" authorId="0">
      <text>
        <r>
          <rPr>
            <sz val="9"/>
            <color indexed="81"/>
            <rFont val="Tahoma"/>
            <family val="2"/>
          </rPr>
          <t xml:space="preserve">Estimate requires confirmation from country </t>
        </r>
      </text>
    </comment>
    <comment ref="J5" authorId="0">
      <text>
        <r>
          <rPr>
            <sz val="9"/>
            <color indexed="81"/>
            <rFont val="Tahoma"/>
            <family val="2"/>
          </rPr>
          <t xml:space="preserve">Unconfirmed </t>
        </r>
      </text>
    </comment>
    <comment ref="H11" authorId="0">
      <text>
        <r>
          <rPr>
            <sz val="9"/>
            <color indexed="81"/>
            <rFont val="Tahoma"/>
            <family val="2"/>
          </rPr>
          <t xml:space="preserve">Requires confirmation </t>
        </r>
      </text>
    </comment>
    <comment ref="H14" authorId="0">
      <text>
        <r>
          <rPr>
            <sz val="9"/>
            <color indexed="81"/>
            <rFont val="Tahoma"/>
            <family val="2"/>
          </rPr>
          <t xml:space="preserve">Estiamte ahead of receiving work plan and budget 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Estimate requiring in country confirmation </t>
        </r>
      </text>
    </comment>
    <comment ref="H20" authorId="0">
      <text>
        <r>
          <rPr>
            <sz val="9"/>
            <color indexed="81"/>
            <rFont val="Tahoma"/>
            <family val="2"/>
          </rPr>
          <t>taken from PCT plan</t>
        </r>
      </text>
    </comment>
  </commentList>
</comments>
</file>

<file path=xl/sharedStrings.xml><?xml version="1.0" encoding="utf-8"?>
<sst xmlns="http://schemas.openxmlformats.org/spreadsheetml/2006/main" count="270" uniqueCount="85">
  <si>
    <t>COUNTRY</t>
  </si>
  <si>
    <t>Treatment numbers 2015-2016</t>
  </si>
  <si>
    <t xml:space="preserve">TARGET </t>
  </si>
  <si>
    <t>ACTUAL</t>
  </si>
  <si>
    <t>Cote d'Ivoire</t>
  </si>
  <si>
    <t>0*</t>
  </si>
  <si>
    <t>Liberia</t>
  </si>
  <si>
    <r>
      <t>0</t>
    </r>
    <r>
      <rPr>
        <vertAlign val="superscript"/>
        <sz val="11"/>
        <color theme="1"/>
        <rFont val="Wingdings 2"/>
        <family val="1"/>
        <charset val="2"/>
      </rPr>
      <t></t>
    </r>
  </si>
  <si>
    <t>Malawi</t>
  </si>
  <si>
    <t>Tanzania</t>
  </si>
  <si>
    <t>1,183,471*</t>
  </si>
  <si>
    <t>Mozambique</t>
  </si>
  <si>
    <t>Zambia</t>
  </si>
  <si>
    <t xml:space="preserve">Niger </t>
  </si>
  <si>
    <t>Uganda</t>
  </si>
  <si>
    <t>Zanzibar</t>
  </si>
  <si>
    <t>735,550*</t>
  </si>
  <si>
    <t>DRC</t>
  </si>
  <si>
    <t>1,239,261*</t>
  </si>
  <si>
    <t>Ethiopia</t>
  </si>
  <si>
    <t xml:space="preserve">Sudan </t>
  </si>
  <si>
    <t>Madagascar</t>
  </si>
  <si>
    <t>Rwanda</t>
  </si>
  <si>
    <t>Burundi</t>
  </si>
  <si>
    <r>
      <t>0</t>
    </r>
    <r>
      <rPr>
        <sz val="11"/>
        <color theme="1"/>
        <rFont val="Calibri"/>
        <family val="2"/>
      </rPr>
      <t>‡</t>
    </r>
  </si>
  <si>
    <t>Yemen</t>
  </si>
  <si>
    <t>Total</t>
  </si>
  <si>
    <t>*Treatment numbers pending</t>
  </si>
  <si>
    <r>
      <t></t>
    </r>
    <r>
      <rPr>
        <sz val="11"/>
        <color theme="1"/>
        <rFont val="Calibri"/>
        <family val="2"/>
        <scheme val="minor"/>
      </rPr>
      <t>PCT delayed to 2016/17</t>
    </r>
  </si>
  <si>
    <r>
      <rPr>
        <sz val="11"/>
        <color theme="1"/>
        <rFont val="Calibri"/>
        <family val="2"/>
      </rPr>
      <t>‡</t>
    </r>
    <r>
      <rPr>
        <sz val="11"/>
        <color theme="1"/>
        <rFont val="Calibri"/>
        <family val="2"/>
        <scheme val="minor"/>
      </rPr>
      <t>Elimination project suspended due to civil unrest</t>
    </r>
  </si>
  <si>
    <t>SAC</t>
  </si>
  <si>
    <t>AFR</t>
  </si>
  <si>
    <t>Benin</t>
  </si>
  <si>
    <t>Botswana</t>
  </si>
  <si>
    <t>-</t>
  </si>
  <si>
    <t>Burkina Faso</t>
  </si>
  <si>
    <t>Cameroon</t>
  </si>
  <si>
    <t>Central African Republic</t>
  </si>
  <si>
    <t>Chad</t>
  </si>
  <si>
    <t>Congo</t>
  </si>
  <si>
    <t>SAC and Adults</t>
  </si>
  <si>
    <t>CâŒ te d'Ivoire</t>
  </si>
  <si>
    <t>Democratic Republic of the Congo</t>
  </si>
  <si>
    <t>Equatorial Guinea</t>
  </si>
  <si>
    <t>Eritrea</t>
  </si>
  <si>
    <t>Gabon</t>
  </si>
  <si>
    <t>Gambia</t>
  </si>
  <si>
    <t>Ghana</t>
  </si>
  <si>
    <t>Guinea</t>
  </si>
  <si>
    <t>Guinea-Bissau</t>
  </si>
  <si>
    <t>Kenya</t>
  </si>
  <si>
    <t>Mali</t>
  </si>
  <si>
    <t>Mauritania</t>
  </si>
  <si>
    <t>Namibia</t>
  </si>
  <si>
    <t>Niger</t>
  </si>
  <si>
    <t>Nigeria</t>
  </si>
  <si>
    <t>Sao Tome and Principe</t>
  </si>
  <si>
    <t>Senegal</t>
  </si>
  <si>
    <t>Sierra Leone</t>
  </si>
  <si>
    <t>South Africa</t>
  </si>
  <si>
    <t>South Sudan</t>
  </si>
  <si>
    <t>Swaziland</t>
  </si>
  <si>
    <t>Togo</t>
  </si>
  <si>
    <t>United Republic of Tanzania</t>
  </si>
  <si>
    <t>Zimbabwe</t>
  </si>
  <si>
    <t>Country</t>
  </si>
  <si>
    <t>Year</t>
  </si>
  <si>
    <t>SAC population requiring PC for SCH annually</t>
  </si>
  <si>
    <t>Population requiring PC for SCH annually</t>
  </si>
  <si>
    <t>Number of people targeted</t>
  </si>
  <si>
    <t>Reported number of people treated</t>
  </si>
  <si>
    <t>Age group</t>
  </si>
  <si>
    <t>Reported number of SAC treated</t>
  </si>
  <si>
    <t>Programme coverage</t>
  </si>
  <si>
    <t>National coverage</t>
  </si>
  <si>
    <t>Angola</t>
  </si>
  <si>
    <t>21,103,481**</t>
  </si>
  <si>
    <t xml:space="preserve">** Represents 37.4% of all WHO reported treatments in the AFRO region </t>
  </si>
  <si>
    <t xml:space="preserve">Mauritania </t>
  </si>
  <si>
    <t xml:space="preserve">Nigeria </t>
  </si>
  <si>
    <t xml:space="preserve">Treatment numbers 2014-15 </t>
  </si>
  <si>
    <t xml:space="preserve">ACTUAL </t>
  </si>
  <si>
    <t xml:space="preserve">Treatment numbers 2016 -17 </t>
  </si>
  <si>
    <t xml:space="preserve">WHO PZQ Allocation 2016 </t>
  </si>
  <si>
    <t xml:space="preserve">TREATMENTS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</si>
</sst>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Wingdings 2"/>
      <family val="1"/>
      <charset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10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3" fontId="0" fillId="0" borderId="0" xfId="0" applyNumberFormat="1"/>
    <xf numFmtId="3" fontId="0" fillId="0" borderId="6" xfId="0" applyNumberFormat="1" applyBorder="1"/>
    <xf numFmtId="3" fontId="6" fillId="0" borderId="5" xfId="0" applyNumberFormat="1" applyFont="1" applyBorder="1"/>
    <xf numFmtId="0" fontId="0" fillId="0" borderId="7" xfId="0" applyFill="1" applyBorder="1"/>
    <xf numFmtId="3" fontId="3" fillId="0" borderId="0" xfId="0" applyNumberFormat="1" applyFont="1" applyBorder="1"/>
    <xf numFmtId="0" fontId="0" fillId="0" borderId="0" xfId="0" applyFill="1" applyBorder="1"/>
    <xf numFmtId="3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10" fontId="7" fillId="2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3" fontId="7" fillId="3" borderId="0" xfId="0" applyNumberFormat="1" applyFont="1" applyFill="1" applyAlignment="1">
      <alignment vertical="center" wrapText="1"/>
    </xf>
    <xf numFmtId="10" fontId="7" fillId="3" borderId="0" xfId="0" applyNumberFormat="1" applyFont="1" applyFill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0" xfId="0" applyBorder="1"/>
    <xf numFmtId="165" fontId="1" fillId="0" borderId="6" xfId="1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5" fontId="0" fillId="0" borderId="6" xfId="1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165" fontId="0" fillId="0" borderId="0" xfId="1" applyNumberFormat="1" applyFont="1" applyBorder="1" applyAlignment="1">
      <alignment horizontal="center" vertical="center"/>
    </xf>
    <xf numFmtId="165" fontId="1" fillId="0" borderId="0" xfId="1" applyNumberFormat="1" applyFont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Border="1" applyAlignment="1">
      <alignment horizontal="right" vertical="center"/>
    </xf>
    <xf numFmtId="3" fontId="9" fillId="0" borderId="6" xfId="0" applyNumberFormat="1" applyFont="1" applyFill="1" applyBorder="1" applyAlignment="1">
      <alignment horizontal="right" vertical="center" wrapText="1"/>
    </xf>
    <xf numFmtId="165" fontId="1" fillId="0" borderId="6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3" fontId="6" fillId="0" borderId="2" xfId="0" applyNumberFormat="1" applyFont="1" applyBorder="1"/>
    <xf numFmtId="0" fontId="8" fillId="0" borderId="0" xfId="0" applyFont="1" applyFill="1" applyBorder="1" applyAlignment="1">
      <alignment horizontal="center" vertical="center" wrapText="1"/>
    </xf>
    <xf numFmtId="165" fontId="0" fillId="4" borderId="9" xfId="1" applyNumberFormat="1" applyFont="1" applyFill="1" applyBorder="1"/>
    <xf numFmtId="3" fontId="0" fillId="4" borderId="6" xfId="0" applyNumberFormat="1" applyFill="1" applyBorder="1" applyAlignment="1">
      <alignment horizontal="right"/>
    </xf>
    <xf numFmtId="3" fontId="0" fillId="4" borderId="9" xfId="0" applyNumberFormat="1" applyFill="1" applyBorder="1"/>
    <xf numFmtId="164" fontId="0" fillId="4" borderId="6" xfId="1" applyFont="1" applyFill="1" applyBorder="1" applyAlignment="1">
      <alignment horizontal="right"/>
    </xf>
    <xf numFmtId="3" fontId="4" fillId="4" borderId="6" xfId="0" applyNumberFormat="1" applyFont="1" applyFill="1" applyBorder="1"/>
    <xf numFmtId="165" fontId="0" fillId="4" borderId="6" xfId="1" applyNumberFormat="1" applyFont="1" applyFill="1" applyBorder="1" applyAlignment="1">
      <alignment horizontal="right"/>
    </xf>
    <xf numFmtId="3" fontId="5" fillId="4" borderId="6" xfId="0" applyNumberFormat="1" applyFont="1" applyFill="1" applyBorder="1" applyAlignment="1">
      <alignment horizontal="right"/>
    </xf>
    <xf numFmtId="3" fontId="0" fillId="4" borderId="6" xfId="0" applyNumberFormat="1" applyFill="1" applyBorder="1"/>
    <xf numFmtId="165" fontId="0" fillId="4" borderId="6" xfId="1" applyNumberFormat="1" applyFont="1" applyFill="1" applyBorder="1"/>
    <xf numFmtId="3" fontId="6" fillId="4" borderId="5" xfId="0" applyNumberFormat="1" applyFont="1" applyFill="1" applyBorder="1"/>
    <xf numFmtId="3" fontId="6" fillId="4" borderId="5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0" xfId="0" applyFont="1" applyFill="1" applyBorder="1" applyAlignment="1">
      <alignment horizontal="center"/>
    </xf>
    <xf numFmtId="0" fontId="0" fillId="5" borderId="1" xfId="0" applyFill="1" applyBorder="1"/>
    <xf numFmtId="0" fontId="0" fillId="5" borderId="6" xfId="0" applyFill="1" applyBorder="1"/>
    <xf numFmtId="0" fontId="6" fillId="5" borderId="5" xfId="0" applyFont="1" applyFill="1" applyBorder="1"/>
    <xf numFmtId="3" fontId="0" fillId="0" borderId="11" xfId="0" applyNumberFormat="1" applyBorder="1" applyAlignment="1">
      <alignment horizontal="center"/>
    </xf>
    <xf numFmtId="165" fontId="6" fillId="4" borderId="5" xfId="1" applyNumberFormat="1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0" xfId="0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FID\AWARD%2520DOCS%2520CONTRACT\Rtifile02\cidprojectshares\IDG-Info\Proposal%2520Template%2520Info\T&amp;M%25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 Table"/>
      <sheetName val="Task Summary"/>
      <sheetName val="DL Table"/>
      <sheetName val="Task Detail"/>
      <sheetName val="Trave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6"/>
  <sheetViews>
    <sheetView workbookViewId="0">
      <selection activeCell="K17" sqref="K17"/>
    </sheetView>
  </sheetViews>
  <sheetFormatPr defaultRowHeight="15" x14ac:dyDescent="0.25"/>
  <cols>
    <col min="2" max="2" width="15" customWidth="1"/>
    <col min="3" max="3" width="29.28515625" customWidth="1"/>
    <col min="4" max="4" width="3.85546875" customWidth="1"/>
    <col min="5" max="5" width="17.28515625" customWidth="1"/>
    <col min="6" max="6" width="17.140625" customWidth="1"/>
    <col min="7" max="7" width="3" customWidth="1"/>
    <col min="8" max="8" width="27.5703125" customWidth="1"/>
    <col min="9" max="9" width="4" customWidth="1"/>
    <col min="10" max="10" width="24.140625" customWidth="1"/>
    <col min="11" max="11" width="19.7109375" customWidth="1"/>
    <col min="12" max="12" width="17.42578125" customWidth="1"/>
  </cols>
  <sheetData>
    <row r="2" spans="2:13" ht="15.75" thickBot="1" x14ac:dyDescent="0.3">
      <c r="B2" s="49" t="s">
        <v>0</v>
      </c>
      <c r="C2" s="40" t="s">
        <v>80</v>
      </c>
      <c r="D2" s="13"/>
      <c r="E2" s="51" t="s">
        <v>1</v>
      </c>
      <c r="F2" s="52"/>
      <c r="H2" s="41" t="s">
        <v>82</v>
      </c>
      <c r="J2" s="42" t="s">
        <v>83</v>
      </c>
      <c r="K2" s="28"/>
      <c r="L2" s="21"/>
      <c r="M2" s="14"/>
    </row>
    <row r="3" spans="2:13" ht="15.75" thickBot="1" x14ac:dyDescent="0.3">
      <c r="B3" s="50"/>
      <c r="C3" s="41" t="s">
        <v>81</v>
      </c>
      <c r="D3" s="26"/>
      <c r="E3" s="41" t="s">
        <v>2</v>
      </c>
      <c r="F3" s="41" t="s">
        <v>3</v>
      </c>
      <c r="H3" s="41" t="s">
        <v>2</v>
      </c>
      <c r="J3" s="43" t="s">
        <v>84</v>
      </c>
      <c r="K3" s="28"/>
      <c r="L3" s="21"/>
      <c r="M3" s="14"/>
    </row>
    <row r="4" spans="2:13" x14ac:dyDescent="0.25">
      <c r="B4" s="44" t="s">
        <v>23</v>
      </c>
      <c r="C4" s="16">
        <v>698109</v>
      </c>
      <c r="D4" s="19"/>
      <c r="E4" s="29">
        <v>2538631</v>
      </c>
      <c r="F4" s="30" t="s">
        <v>24</v>
      </c>
      <c r="H4" s="15">
        <v>600000</v>
      </c>
      <c r="J4" s="36">
        <v>0</v>
      </c>
      <c r="K4" s="28"/>
      <c r="L4" s="21"/>
      <c r="M4" s="14"/>
    </row>
    <row r="5" spans="2:13" ht="15.75" x14ac:dyDescent="0.25">
      <c r="B5" s="45" t="s">
        <v>4</v>
      </c>
      <c r="C5" s="17">
        <v>3072078</v>
      </c>
      <c r="D5" s="19"/>
      <c r="E5" s="31">
        <v>579653</v>
      </c>
      <c r="F5" s="30" t="s">
        <v>5</v>
      </c>
      <c r="H5" s="15">
        <v>2415176</v>
      </c>
      <c r="J5" s="37">
        <v>4400000</v>
      </c>
      <c r="K5" s="28"/>
      <c r="L5" s="22"/>
      <c r="M5" s="14"/>
    </row>
    <row r="6" spans="2:13" x14ac:dyDescent="0.25">
      <c r="B6" s="45" t="s">
        <v>17</v>
      </c>
      <c r="C6" s="17">
        <v>2269788</v>
      </c>
      <c r="D6" s="19"/>
      <c r="E6" s="29">
        <v>1500000</v>
      </c>
      <c r="F6" s="32" t="s">
        <v>18</v>
      </c>
      <c r="H6" s="15">
        <v>3640047</v>
      </c>
      <c r="J6" s="37">
        <v>10000000</v>
      </c>
      <c r="K6" s="28"/>
      <c r="L6" s="21"/>
      <c r="M6" s="14"/>
    </row>
    <row r="7" spans="2:13" ht="15.75" x14ac:dyDescent="0.25">
      <c r="B7" s="45" t="s">
        <v>19</v>
      </c>
      <c r="C7" s="17">
        <v>0</v>
      </c>
      <c r="D7" s="19"/>
      <c r="E7" s="29">
        <v>5359117</v>
      </c>
      <c r="F7" s="30">
        <v>7912288</v>
      </c>
      <c r="H7" s="24">
        <v>13153769</v>
      </c>
      <c r="J7" s="37">
        <v>5600000</v>
      </c>
      <c r="K7" s="28"/>
      <c r="L7" s="21"/>
      <c r="M7" s="14"/>
    </row>
    <row r="8" spans="2:13" ht="17.25" x14ac:dyDescent="0.25">
      <c r="B8" s="45" t="s">
        <v>6</v>
      </c>
      <c r="C8" s="17">
        <v>0</v>
      </c>
      <c r="D8" s="19"/>
      <c r="E8" s="29">
        <v>100000</v>
      </c>
      <c r="F8" s="30" t="s">
        <v>7</v>
      </c>
      <c r="H8" s="15">
        <v>916849</v>
      </c>
      <c r="J8" s="37">
        <v>0</v>
      </c>
      <c r="K8" s="28"/>
      <c r="L8" s="21"/>
      <c r="M8" s="14"/>
    </row>
    <row r="9" spans="2:13" x14ac:dyDescent="0.25">
      <c r="B9" s="45" t="s">
        <v>21</v>
      </c>
      <c r="C9" s="17">
        <v>0</v>
      </c>
      <c r="D9" s="19"/>
      <c r="E9" s="29">
        <v>1406755</v>
      </c>
      <c r="F9" s="30" t="s">
        <v>5</v>
      </c>
      <c r="H9" s="15">
        <v>1500000</v>
      </c>
      <c r="J9" s="37">
        <v>1360000</v>
      </c>
      <c r="K9" s="28"/>
      <c r="L9" s="21"/>
      <c r="M9" s="14"/>
    </row>
    <row r="10" spans="2:13" x14ac:dyDescent="0.25">
      <c r="B10" s="45" t="s">
        <v>8</v>
      </c>
      <c r="C10" s="17">
        <v>4305956</v>
      </c>
      <c r="D10" s="19"/>
      <c r="E10" s="29">
        <v>6298402</v>
      </c>
      <c r="F10" s="33">
        <v>6188939</v>
      </c>
      <c r="H10" s="15">
        <v>6000000</v>
      </c>
      <c r="J10" s="37">
        <v>2700000</v>
      </c>
      <c r="K10" s="28"/>
      <c r="L10" s="21"/>
      <c r="M10" s="14"/>
    </row>
    <row r="11" spans="2:13" x14ac:dyDescent="0.25">
      <c r="B11" s="45" t="s">
        <v>78</v>
      </c>
      <c r="C11" s="18" t="s">
        <v>34</v>
      </c>
      <c r="D11" s="20"/>
      <c r="E11" s="29" t="s">
        <v>34</v>
      </c>
      <c r="F11" s="30"/>
      <c r="H11" s="15">
        <v>200000</v>
      </c>
      <c r="J11" s="37">
        <v>0</v>
      </c>
      <c r="K11" s="28"/>
      <c r="L11" s="21"/>
      <c r="M11" s="14"/>
    </row>
    <row r="12" spans="2:13" x14ac:dyDescent="0.25">
      <c r="B12" s="45" t="s">
        <v>11</v>
      </c>
      <c r="C12" s="17">
        <v>4257365</v>
      </c>
      <c r="D12" s="19"/>
      <c r="E12" s="29">
        <v>5785858</v>
      </c>
      <c r="F12" s="34">
        <v>4436484</v>
      </c>
      <c r="H12" s="15">
        <v>5785858</v>
      </c>
      <c r="J12" s="37">
        <v>7200000</v>
      </c>
      <c r="K12" s="28"/>
      <c r="L12" s="21"/>
      <c r="M12" s="14"/>
    </row>
    <row r="13" spans="2:13" ht="17.25" x14ac:dyDescent="0.25">
      <c r="B13" s="45" t="s">
        <v>13</v>
      </c>
      <c r="C13" s="17">
        <v>1469666</v>
      </c>
      <c r="D13" s="19"/>
      <c r="E13" s="29">
        <v>2175913</v>
      </c>
      <c r="F13" s="30" t="s">
        <v>7</v>
      </c>
      <c r="H13" s="15">
        <v>2175913</v>
      </c>
      <c r="J13" s="37">
        <v>0</v>
      </c>
      <c r="K13" s="28"/>
      <c r="L13" s="21"/>
      <c r="M13" s="14"/>
    </row>
    <row r="14" spans="2:13" x14ac:dyDescent="0.25">
      <c r="B14" s="45" t="s">
        <v>79</v>
      </c>
      <c r="C14" s="17" t="s">
        <v>34</v>
      </c>
      <c r="D14" s="19"/>
      <c r="E14" s="29" t="s">
        <v>34</v>
      </c>
      <c r="F14" s="30" t="s">
        <v>34</v>
      </c>
      <c r="H14" s="25">
        <v>1600000</v>
      </c>
      <c r="J14" s="37">
        <v>34110000</v>
      </c>
      <c r="K14" s="28"/>
      <c r="L14" s="21"/>
      <c r="M14" s="14"/>
    </row>
    <row r="15" spans="2:13" x14ac:dyDescent="0.25">
      <c r="B15" s="45" t="s">
        <v>22</v>
      </c>
      <c r="C15" s="17">
        <v>309198</v>
      </c>
      <c r="D15" s="19"/>
      <c r="E15" s="29">
        <v>327750</v>
      </c>
      <c r="F15" s="30" t="s">
        <v>5</v>
      </c>
      <c r="H15" s="15">
        <v>1500000</v>
      </c>
      <c r="J15" s="37">
        <v>360000</v>
      </c>
      <c r="K15" s="28"/>
      <c r="L15" s="21"/>
      <c r="M15" s="14"/>
    </row>
    <row r="16" spans="2:13" x14ac:dyDescent="0.25">
      <c r="B16" s="45" t="s">
        <v>20</v>
      </c>
      <c r="C16" s="17">
        <v>0</v>
      </c>
      <c r="D16" s="19"/>
      <c r="E16" s="29">
        <v>2800000</v>
      </c>
      <c r="F16" s="30">
        <v>3084874</v>
      </c>
      <c r="H16" s="15">
        <v>5000000</v>
      </c>
      <c r="J16" s="37">
        <v>6800000</v>
      </c>
      <c r="K16" s="28"/>
      <c r="L16" s="21"/>
      <c r="M16" s="14"/>
    </row>
    <row r="17" spans="2:13" x14ac:dyDescent="0.25">
      <c r="B17" s="45" t="s">
        <v>9</v>
      </c>
      <c r="C17" s="17">
        <v>2100000</v>
      </c>
      <c r="D17" s="19"/>
      <c r="E17" s="29">
        <v>4323628</v>
      </c>
      <c r="F17" s="30" t="s">
        <v>10</v>
      </c>
      <c r="H17" s="15">
        <v>2470462</v>
      </c>
      <c r="J17" s="37">
        <v>0</v>
      </c>
      <c r="K17" s="28"/>
      <c r="L17" s="21"/>
      <c r="M17" s="14"/>
    </row>
    <row r="18" spans="2:13" x14ac:dyDescent="0.25">
      <c r="B18" s="45" t="s">
        <v>14</v>
      </c>
      <c r="C18" s="17">
        <v>23017</v>
      </c>
      <c r="D18" s="19"/>
      <c r="E18" s="29">
        <v>1209146</v>
      </c>
      <c r="F18" s="30">
        <v>890089</v>
      </c>
      <c r="H18" s="15">
        <v>1145755</v>
      </c>
      <c r="J18" s="37">
        <v>0</v>
      </c>
      <c r="K18" s="28"/>
      <c r="L18" s="23"/>
      <c r="M18" s="14"/>
    </row>
    <row r="19" spans="2:13" x14ac:dyDescent="0.25">
      <c r="B19" s="45" t="s">
        <v>25</v>
      </c>
      <c r="C19" s="17"/>
      <c r="D19" s="19"/>
      <c r="E19" s="29">
        <v>400902</v>
      </c>
      <c r="F19" s="30">
        <v>0</v>
      </c>
      <c r="H19" s="25">
        <v>403339</v>
      </c>
      <c r="J19" s="37">
        <v>0</v>
      </c>
      <c r="K19" s="28"/>
      <c r="L19" s="21"/>
      <c r="M19" s="14"/>
    </row>
    <row r="20" spans="2:13" ht="17.25" x14ac:dyDescent="0.25">
      <c r="B20" s="45" t="s">
        <v>12</v>
      </c>
      <c r="C20" s="17">
        <f>91569+896454</f>
        <v>988023</v>
      </c>
      <c r="D20" s="19"/>
      <c r="E20" s="29">
        <v>960330</v>
      </c>
      <c r="F20" s="30" t="s">
        <v>7</v>
      </c>
      <c r="H20" s="15">
        <v>2000000</v>
      </c>
      <c r="J20" s="37">
        <v>0</v>
      </c>
      <c r="K20" s="28"/>
      <c r="L20" s="21"/>
      <c r="M20" s="14"/>
    </row>
    <row r="21" spans="2:13" x14ac:dyDescent="0.25">
      <c r="B21" s="45" t="s">
        <v>15</v>
      </c>
      <c r="C21" s="47">
        <v>1610281</v>
      </c>
      <c r="D21" s="19"/>
      <c r="E21" s="29">
        <f>1524426+691642</f>
        <v>2216068</v>
      </c>
      <c r="F21" s="35" t="s">
        <v>16</v>
      </c>
      <c r="H21" s="2">
        <v>2000000</v>
      </c>
      <c r="J21" s="37">
        <v>0</v>
      </c>
      <c r="K21" s="28"/>
      <c r="L21" s="21"/>
      <c r="M21" s="14"/>
    </row>
    <row r="22" spans="2:13" x14ac:dyDescent="0.25">
      <c r="B22" s="46" t="s">
        <v>26</v>
      </c>
      <c r="C22" s="39" t="s">
        <v>76</v>
      </c>
      <c r="D22" s="27"/>
      <c r="E22" s="38">
        <f>SUM(E4:E19)</f>
        <v>34805755</v>
      </c>
      <c r="F22" s="38">
        <v>25670956</v>
      </c>
      <c r="H22" s="3">
        <f>SUM(H4:H21)</f>
        <v>52507168</v>
      </c>
      <c r="J22" s="48">
        <f>SUM(J4:J21)</f>
        <v>72530000</v>
      </c>
      <c r="K22" s="28"/>
      <c r="L22" s="21"/>
      <c r="M22" s="14"/>
    </row>
    <row r="23" spans="2:13" ht="15" customHeight="1" x14ac:dyDescent="0.25">
      <c r="B23" s="4" t="s">
        <v>27</v>
      </c>
      <c r="C23" s="6"/>
      <c r="D23" s="6"/>
      <c r="H23" s="53"/>
      <c r="K23" s="28"/>
      <c r="L23" s="21"/>
      <c r="M23" s="14"/>
    </row>
    <row r="24" spans="2:13" ht="17.25" x14ac:dyDescent="0.25">
      <c r="B24" s="5" t="s">
        <v>28</v>
      </c>
      <c r="C24" s="5"/>
      <c r="D24" s="5"/>
      <c r="H24" s="53"/>
      <c r="K24" s="14"/>
      <c r="L24" s="14"/>
      <c r="M24" s="14"/>
    </row>
    <row r="25" spans="2:13" x14ac:dyDescent="0.25">
      <c r="B25" s="6" t="s">
        <v>29</v>
      </c>
      <c r="C25" s="6"/>
      <c r="D25" s="6"/>
      <c r="H25" s="53"/>
    </row>
    <row r="26" spans="2:13" x14ac:dyDescent="0.25">
      <c r="B26" t="s">
        <v>77</v>
      </c>
    </row>
  </sheetData>
  <sortState ref="B4:G21">
    <sortCondition ref="B4"/>
  </sortState>
  <mergeCells count="3">
    <mergeCell ref="B2:B3"/>
    <mergeCell ref="E2:F2"/>
    <mergeCell ref="H23:H25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40" workbookViewId="0">
      <selection activeCell="G55" sqref="G55"/>
    </sheetView>
  </sheetViews>
  <sheetFormatPr defaultRowHeight="15" x14ac:dyDescent="0.25"/>
  <cols>
    <col min="7" max="7" width="18.85546875" customWidth="1"/>
  </cols>
  <sheetData>
    <row r="1" spans="1:11" ht="73.5" x14ac:dyDescent="0.25">
      <c r="A1" s="8"/>
      <c r="B1" s="8" t="s">
        <v>65</v>
      </c>
      <c r="C1" s="8" t="s">
        <v>66</v>
      </c>
      <c r="D1" s="8" t="s">
        <v>67</v>
      </c>
      <c r="E1" s="8" t="s">
        <v>68</v>
      </c>
      <c r="F1" s="8" t="s">
        <v>69</v>
      </c>
      <c r="G1" s="8" t="s">
        <v>70</v>
      </c>
      <c r="H1" s="8" t="s">
        <v>71</v>
      </c>
      <c r="I1" s="8" t="s">
        <v>72</v>
      </c>
      <c r="J1" s="8" t="s">
        <v>73</v>
      </c>
      <c r="K1" s="8" t="s">
        <v>74</v>
      </c>
    </row>
    <row r="2" spans="1:11" x14ac:dyDescent="0.25">
      <c r="A2" s="8" t="s">
        <v>31</v>
      </c>
      <c r="B2" s="8" t="s">
        <v>75</v>
      </c>
      <c r="C2" s="8">
        <v>2014</v>
      </c>
      <c r="D2" s="7">
        <v>2962094</v>
      </c>
      <c r="E2" s="7">
        <v>4566645</v>
      </c>
      <c r="F2" s="7">
        <v>867111</v>
      </c>
      <c r="G2" s="7">
        <v>658614</v>
      </c>
      <c r="H2" s="8" t="s">
        <v>30</v>
      </c>
      <c r="I2" s="7">
        <v>658614</v>
      </c>
      <c r="J2" s="9">
        <v>0.75949999999999995</v>
      </c>
      <c r="K2" s="9">
        <v>0.14399999999999999</v>
      </c>
    </row>
    <row r="3" spans="1:11" x14ac:dyDescent="0.25">
      <c r="A3" s="10" t="s">
        <v>31</v>
      </c>
      <c r="B3" s="10" t="s">
        <v>32</v>
      </c>
      <c r="C3" s="10">
        <v>2014</v>
      </c>
      <c r="D3" s="11">
        <v>586251</v>
      </c>
      <c r="E3" s="11">
        <v>956607</v>
      </c>
      <c r="F3" s="11">
        <v>762909</v>
      </c>
      <c r="G3" s="11">
        <v>451689</v>
      </c>
      <c r="H3" s="10" t="s">
        <v>30</v>
      </c>
      <c r="I3" s="11">
        <v>451689</v>
      </c>
      <c r="J3" s="12">
        <v>0.59209999999999996</v>
      </c>
      <c r="K3" s="12">
        <v>0.47199999999999998</v>
      </c>
    </row>
    <row r="4" spans="1:11" x14ac:dyDescent="0.25">
      <c r="A4" s="8" t="s">
        <v>31</v>
      </c>
      <c r="B4" s="8" t="s">
        <v>33</v>
      </c>
      <c r="C4" s="8">
        <v>2014</v>
      </c>
      <c r="D4" s="7">
        <v>145568</v>
      </c>
      <c r="E4" s="7">
        <v>170201</v>
      </c>
      <c r="F4" s="8" t="s">
        <v>34</v>
      </c>
      <c r="G4" s="8" t="s">
        <v>34</v>
      </c>
      <c r="H4" s="8" t="s">
        <v>34</v>
      </c>
      <c r="I4" s="8" t="s">
        <v>34</v>
      </c>
      <c r="J4" s="8" t="s">
        <v>34</v>
      </c>
      <c r="K4" s="8" t="s">
        <v>34</v>
      </c>
    </row>
    <row r="5" spans="1:11" ht="21" x14ac:dyDescent="0.25">
      <c r="A5" s="10" t="s">
        <v>31</v>
      </c>
      <c r="B5" s="10" t="s">
        <v>35</v>
      </c>
      <c r="C5" s="10">
        <v>2014</v>
      </c>
      <c r="D5" s="11">
        <v>2421011</v>
      </c>
      <c r="E5" s="11">
        <v>3880193</v>
      </c>
      <c r="F5" s="11">
        <v>3945247</v>
      </c>
      <c r="G5" s="11">
        <v>4175713</v>
      </c>
      <c r="H5" s="10" t="s">
        <v>30</v>
      </c>
      <c r="I5" s="11">
        <v>4175713</v>
      </c>
      <c r="J5" s="12">
        <v>1.0584</v>
      </c>
      <c r="K5" s="12">
        <v>0.624</v>
      </c>
    </row>
    <row r="6" spans="1:11" x14ac:dyDescent="0.25">
      <c r="A6" s="8" t="s">
        <v>31</v>
      </c>
      <c r="B6" s="8" t="s">
        <v>23</v>
      </c>
      <c r="C6" s="8">
        <v>2014</v>
      </c>
      <c r="D6" s="7">
        <v>1285399</v>
      </c>
      <c r="E6" s="7">
        <v>2791644</v>
      </c>
      <c r="F6" s="7">
        <v>2479134</v>
      </c>
      <c r="G6" s="7">
        <v>2774512</v>
      </c>
      <c r="H6" s="8" t="s">
        <v>30</v>
      </c>
      <c r="I6" s="7">
        <v>2774512</v>
      </c>
      <c r="J6" s="9">
        <v>1.1191</v>
      </c>
      <c r="K6" s="9">
        <v>0.46</v>
      </c>
    </row>
    <row r="7" spans="1:11" ht="21" x14ac:dyDescent="0.25">
      <c r="A7" s="10" t="s">
        <v>31</v>
      </c>
      <c r="B7" s="10" t="s">
        <v>36</v>
      </c>
      <c r="C7" s="10">
        <v>2014</v>
      </c>
      <c r="D7" s="11">
        <v>1971627</v>
      </c>
      <c r="E7" s="11">
        <v>3469371</v>
      </c>
      <c r="F7" s="11">
        <v>3308582</v>
      </c>
      <c r="G7" s="11">
        <v>2818604</v>
      </c>
      <c r="H7" s="10" t="s">
        <v>30</v>
      </c>
      <c r="I7" s="11">
        <v>2818604</v>
      </c>
      <c r="J7" s="12">
        <v>0.85189999999999999</v>
      </c>
      <c r="K7" s="12">
        <v>0.56799999999999995</v>
      </c>
    </row>
    <row r="8" spans="1:11" ht="31.5" x14ac:dyDescent="0.25">
      <c r="A8" s="8" t="s">
        <v>31</v>
      </c>
      <c r="B8" s="8" t="s">
        <v>37</v>
      </c>
      <c r="C8" s="8">
        <v>2014</v>
      </c>
      <c r="D8" s="7">
        <v>542252</v>
      </c>
      <c r="E8" s="7">
        <v>910660</v>
      </c>
      <c r="F8" s="7">
        <v>91968</v>
      </c>
      <c r="G8" s="7">
        <v>85848</v>
      </c>
      <c r="H8" s="8" t="s">
        <v>30</v>
      </c>
      <c r="I8" s="7">
        <v>85848</v>
      </c>
      <c r="J8" s="9">
        <v>0.9335</v>
      </c>
      <c r="K8" s="9">
        <v>9.4E-2</v>
      </c>
    </row>
    <row r="9" spans="1:11" x14ac:dyDescent="0.25">
      <c r="A9" s="10" t="s">
        <v>31</v>
      </c>
      <c r="B9" s="10" t="s">
        <v>38</v>
      </c>
      <c r="C9" s="10">
        <v>2014</v>
      </c>
      <c r="D9" s="11">
        <v>1861648</v>
      </c>
      <c r="E9" s="11">
        <v>3682695</v>
      </c>
      <c r="F9" s="10" t="s">
        <v>34</v>
      </c>
      <c r="G9" s="10" t="s">
        <v>34</v>
      </c>
      <c r="H9" s="10" t="s">
        <v>34</v>
      </c>
      <c r="I9" s="10" t="s">
        <v>34</v>
      </c>
      <c r="J9" s="10" t="s">
        <v>34</v>
      </c>
      <c r="K9" s="10" t="s">
        <v>34</v>
      </c>
    </row>
    <row r="10" spans="1:11" ht="21" x14ac:dyDescent="0.25">
      <c r="A10" s="8" t="s">
        <v>31</v>
      </c>
      <c r="B10" s="8" t="s">
        <v>39</v>
      </c>
      <c r="C10" s="8">
        <v>2014</v>
      </c>
      <c r="D10" s="7">
        <v>301271</v>
      </c>
      <c r="E10" s="7">
        <v>342786</v>
      </c>
      <c r="F10" s="7">
        <v>8596</v>
      </c>
      <c r="G10" s="7">
        <v>6875</v>
      </c>
      <c r="H10" s="8" t="s">
        <v>40</v>
      </c>
      <c r="I10" s="7">
        <v>6515</v>
      </c>
      <c r="J10" s="9">
        <v>0.79979999999999996</v>
      </c>
      <c r="K10" s="9">
        <v>0.02</v>
      </c>
    </row>
    <row r="11" spans="1:11" ht="21" x14ac:dyDescent="0.25">
      <c r="A11" s="10" t="s">
        <v>31</v>
      </c>
      <c r="B11" s="10" t="s">
        <v>41</v>
      </c>
      <c r="C11" s="10">
        <v>2014</v>
      </c>
      <c r="D11" s="11">
        <v>2717878</v>
      </c>
      <c r="E11" s="11">
        <v>4555763</v>
      </c>
      <c r="F11" s="11">
        <v>2028824</v>
      </c>
      <c r="G11" s="11">
        <v>1646617</v>
      </c>
      <c r="H11" s="10" t="s">
        <v>30</v>
      </c>
      <c r="I11" s="11">
        <v>1646617</v>
      </c>
      <c r="J11" s="12">
        <v>0.81159999999999999</v>
      </c>
      <c r="K11" s="12">
        <v>0.36099999999999999</v>
      </c>
    </row>
    <row r="12" spans="1:11" ht="52.5" x14ac:dyDescent="0.25">
      <c r="A12" s="8" t="s">
        <v>31</v>
      </c>
      <c r="B12" s="8" t="s">
        <v>42</v>
      </c>
      <c r="C12" s="8">
        <v>2014</v>
      </c>
      <c r="D12" s="7">
        <v>10445511</v>
      </c>
      <c r="E12" s="7">
        <v>19029400</v>
      </c>
      <c r="F12" s="7">
        <v>3042766</v>
      </c>
      <c r="G12" s="7">
        <v>2269788</v>
      </c>
      <c r="H12" s="8" t="s">
        <v>30</v>
      </c>
      <c r="I12" s="7">
        <v>2269788</v>
      </c>
      <c r="J12" s="9">
        <v>0.746</v>
      </c>
      <c r="K12" s="9">
        <v>0.11899999999999999</v>
      </c>
    </row>
    <row r="13" spans="1:11" ht="21" x14ac:dyDescent="0.25">
      <c r="A13" s="10" t="s">
        <v>31</v>
      </c>
      <c r="B13" s="10" t="s">
        <v>43</v>
      </c>
      <c r="C13" s="10">
        <v>2014</v>
      </c>
      <c r="D13" s="11">
        <v>28312</v>
      </c>
      <c r="E13" s="11">
        <v>55282</v>
      </c>
      <c r="F13" s="10" t="s">
        <v>34</v>
      </c>
      <c r="G13" s="10" t="s">
        <v>34</v>
      </c>
      <c r="H13" s="10" t="s">
        <v>34</v>
      </c>
      <c r="I13" s="10" t="s">
        <v>34</v>
      </c>
      <c r="J13" s="10" t="s">
        <v>34</v>
      </c>
      <c r="K13" s="10" t="s">
        <v>34</v>
      </c>
    </row>
    <row r="14" spans="1:11" ht="21" x14ac:dyDescent="0.25">
      <c r="A14" s="8" t="s">
        <v>31</v>
      </c>
      <c r="B14" s="8" t="s">
        <v>44</v>
      </c>
      <c r="C14" s="8">
        <v>2014</v>
      </c>
      <c r="D14" s="7">
        <v>366492</v>
      </c>
      <c r="E14" s="7">
        <v>548411</v>
      </c>
      <c r="F14" s="7">
        <v>107866</v>
      </c>
      <c r="G14" s="7">
        <v>97080</v>
      </c>
      <c r="H14" s="8" t="s">
        <v>40</v>
      </c>
      <c r="I14" s="7">
        <v>34264</v>
      </c>
      <c r="J14" s="9">
        <v>0.9</v>
      </c>
      <c r="K14" s="9">
        <v>0.17699999999999999</v>
      </c>
    </row>
    <row r="15" spans="1:11" x14ac:dyDescent="0.25">
      <c r="A15" s="10" t="s">
        <v>31</v>
      </c>
      <c r="B15" s="10" t="s">
        <v>19</v>
      </c>
      <c r="C15" s="10">
        <v>2014</v>
      </c>
      <c r="D15" s="11">
        <v>12285388</v>
      </c>
      <c r="E15" s="11">
        <v>23242556</v>
      </c>
      <c r="F15" s="11">
        <v>2198735</v>
      </c>
      <c r="G15" s="11">
        <v>1767474</v>
      </c>
      <c r="H15" s="10" t="s">
        <v>30</v>
      </c>
      <c r="I15" s="11">
        <v>1767474</v>
      </c>
      <c r="J15" s="12">
        <v>0.80389999999999995</v>
      </c>
      <c r="K15" s="12">
        <v>7.5999999999999998E-2</v>
      </c>
    </row>
    <row r="16" spans="1:11" x14ac:dyDescent="0.25">
      <c r="A16" s="8" t="s">
        <v>31</v>
      </c>
      <c r="B16" s="8" t="s">
        <v>45</v>
      </c>
      <c r="C16" s="8">
        <v>2014</v>
      </c>
      <c r="D16" s="7">
        <v>170724</v>
      </c>
      <c r="E16" s="7">
        <v>336063</v>
      </c>
      <c r="F16" s="8" t="s">
        <v>34</v>
      </c>
      <c r="G16" s="8" t="s">
        <v>34</v>
      </c>
      <c r="H16" s="8" t="s">
        <v>34</v>
      </c>
      <c r="I16" s="8" t="s">
        <v>34</v>
      </c>
      <c r="J16" s="8" t="s">
        <v>34</v>
      </c>
      <c r="K16" s="8" t="s">
        <v>34</v>
      </c>
    </row>
    <row r="17" spans="1:11" x14ac:dyDescent="0.25">
      <c r="A17" s="10" t="s">
        <v>31</v>
      </c>
      <c r="B17" s="10" t="s">
        <v>46</v>
      </c>
      <c r="C17" s="10">
        <v>2014</v>
      </c>
      <c r="D17" s="11">
        <v>178722</v>
      </c>
      <c r="E17" s="11">
        <v>195844</v>
      </c>
      <c r="F17" s="10" t="s">
        <v>34</v>
      </c>
      <c r="G17" s="10" t="s">
        <v>34</v>
      </c>
      <c r="H17" s="10" t="s">
        <v>34</v>
      </c>
      <c r="I17" s="10" t="s">
        <v>34</v>
      </c>
      <c r="J17" s="10" t="s">
        <v>34</v>
      </c>
      <c r="K17" s="10" t="s">
        <v>34</v>
      </c>
    </row>
    <row r="18" spans="1:11" x14ac:dyDescent="0.25">
      <c r="A18" s="8" t="s">
        <v>31</v>
      </c>
      <c r="B18" s="8" t="s">
        <v>47</v>
      </c>
      <c r="C18" s="8">
        <v>2014</v>
      </c>
      <c r="D18" s="7">
        <v>3843473</v>
      </c>
      <c r="E18" s="7">
        <v>9366463</v>
      </c>
      <c r="F18" s="7">
        <v>2201468</v>
      </c>
      <c r="G18" s="7">
        <v>1844072</v>
      </c>
      <c r="H18" s="8" t="s">
        <v>30</v>
      </c>
      <c r="I18" s="7">
        <v>1844072</v>
      </c>
      <c r="J18" s="9">
        <v>0.8377</v>
      </c>
      <c r="K18" s="9">
        <v>0.19700000000000001</v>
      </c>
    </row>
    <row r="19" spans="1:11" x14ac:dyDescent="0.25">
      <c r="A19" s="10" t="s">
        <v>31</v>
      </c>
      <c r="B19" s="10" t="s">
        <v>48</v>
      </c>
      <c r="C19" s="10">
        <v>2014</v>
      </c>
      <c r="D19" s="11">
        <v>1281649</v>
      </c>
      <c r="E19" s="11">
        <v>2168241</v>
      </c>
      <c r="F19" s="10" t="s">
        <v>34</v>
      </c>
      <c r="G19" s="10" t="s">
        <v>34</v>
      </c>
      <c r="H19" s="10" t="s">
        <v>34</v>
      </c>
      <c r="I19" s="10" t="s">
        <v>34</v>
      </c>
      <c r="J19" s="10" t="s">
        <v>34</v>
      </c>
      <c r="K19" s="10" t="s">
        <v>34</v>
      </c>
    </row>
    <row r="20" spans="1:11" ht="21" x14ac:dyDescent="0.25">
      <c r="A20" s="8" t="s">
        <v>31</v>
      </c>
      <c r="B20" s="8" t="s">
        <v>49</v>
      </c>
      <c r="C20" s="8">
        <v>2014</v>
      </c>
      <c r="D20" s="7">
        <v>133602</v>
      </c>
      <c r="E20" s="7">
        <v>188543</v>
      </c>
      <c r="F20" s="8" t="s">
        <v>34</v>
      </c>
      <c r="G20" s="8" t="s">
        <v>34</v>
      </c>
      <c r="H20" s="8" t="s">
        <v>34</v>
      </c>
      <c r="I20" s="8" t="s">
        <v>34</v>
      </c>
      <c r="J20" s="8" t="s">
        <v>34</v>
      </c>
      <c r="K20" s="8" t="s">
        <v>34</v>
      </c>
    </row>
    <row r="21" spans="1:11" ht="21" x14ac:dyDescent="0.25">
      <c r="A21" s="10" t="s">
        <v>31</v>
      </c>
      <c r="B21" s="10" t="s">
        <v>50</v>
      </c>
      <c r="C21" s="10">
        <v>2014</v>
      </c>
      <c r="D21" s="11">
        <v>1489422</v>
      </c>
      <c r="E21" s="11">
        <v>2174646</v>
      </c>
      <c r="F21" s="11">
        <v>560861</v>
      </c>
      <c r="G21" s="11">
        <v>510246</v>
      </c>
      <c r="H21" s="10" t="s">
        <v>40</v>
      </c>
      <c r="I21" s="11">
        <v>459459</v>
      </c>
      <c r="J21" s="12">
        <v>0.90980000000000005</v>
      </c>
      <c r="K21" s="12">
        <v>0.23499999999999999</v>
      </c>
    </row>
    <row r="22" spans="1:11" x14ac:dyDescent="0.25">
      <c r="A22" s="8" t="s">
        <v>31</v>
      </c>
      <c r="B22" s="8" t="s">
        <v>6</v>
      </c>
      <c r="C22" s="8">
        <v>2014</v>
      </c>
      <c r="D22" s="7">
        <v>422795</v>
      </c>
      <c r="E22" s="7">
        <v>1091459</v>
      </c>
      <c r="F22" s="8" t="s">
        <v>34</v>
      </c>
      <c r="G22" s="8" t="s">
        <v>34</v>
      </c>
      <c r="H22" s="8" t="s">
        <v>34</v>
      </c>
      <c r="I22" s="8" t="s">
        <v>34</v>
      </c>
      <c r="J22" s="8" t="s">
        <v>34</v>
      </c>
      <c r="K22" s="8" t="s">
        <v>34</v>
      </c>
    </row>
    <row r="23" spans="1:11" ht="21" x14ac:dyDescent="0.25">
      <c r="A23" s="10" t="s">
        <v>31</v>
      </c>
      <c r="B23" s="10" t="s">
        <v>21</v>
      </c>
      <c r="C23" s="10">
        <v>2014</v>
      </c>
      <c r="D23" s="11">
        <v>2907815</v>
      </c>
      <c r="E23" s="11">
        <v>6824073</v>
      </c>
      <c r="F23" s="11">
        <v>1727120</v>
      </c>
      <c r="G23" s="11">
        <v>1808942</v>
      </c>
      <c r="H23" s="10" t="s">
        <v>30</v>
      </c>
      <c r="I23" s="11">
        <v>1808942</v>
      </c>
      <c r="J23" s="12">
        <v>1.0474000000000001</v>
      </c>
      <c r="K23" s="12">
        <v>0.26500000000000001</v>
      </c>
    </row>
    <row r="24" spans="1:11" ht="21" x14ac:dyDescent="0.25">
      <c r="A24" s="8" t="s">
        <v>31</v>
      </c>
      <c r="B24" s="8" t="s">
        <v>8</v>
      </c>
      <c r="C24" s="8">
        <v>2014</v>
      </c>
      <c r="D24" s="7">
        <v>3091907</v>
      </c>
      <c r="E24" s="7">
        <v>7175784</v>
      </c>
      <c r="F24" s="8" t="s">
        <v>34</v>
      </c>
      <c r="G24" s="7">
        <v>4484685</v>
      </c>
      <c r="H24" s="8" t="s">
        <v>40</v>
      </c>
      <c r="I24" s="7">
        <v>3490060</v>
      </c>
      <c r="J24" s="8" t="s">
        <v>34</v>
      </c>
      <c r="K24" s="9">
        <v>0.56899999999999995</v>
      </c>
    </row>
    <row r="25" spans="1:11" ht="21" x14ac:dyDescent="0.25">
      <c r="A25" s="10" t="s">
        <v>31</v>
      </c>
      <c r="B25" s="10" t="s">
        <v>51</v>
      </c>
      <c r="C25" s="10">
        <v>2014</v>
      </c>
      <c r="D25" s="11">
        <v>2484442</v>
      </c>
      <c r="E25" s="11">
        <v>6017702</v>
      </c>
      <c r="F25" s="11">
        <v>841220</v>
      </c>
      <c r="G25" s="11">
        <v>553400</v>
      </c>
      <c r="H25" s="10" t="s">
        <v>40</v>
      </c>
      <c r="I25" s="11">
        <v>258020</v>
      </c>
      <c r="J25" s="12">
        <v>0.65790000000000004</v>
      </c>
      <c r="K25" s="12">
        <v>9.1999999999999998E-2</v>
      </c>
    </row>
    <row r="26" spans="1:11" ht="21" x14ac:dyDescent="0.25">
      <c r="A26" s="8" t="s">
        <v>31</v>
      </c>
      <c r="B26" s="8" t="s">
        <v>52</v>
      </c>
      <c r="C26" s="8">
        <v>2014</v>
      </c>
      <c r="D26" s="7">
        <v>305645</v>
      </c>
      <c r="E26" s="7">
        <v>681150</v>
      </c>
      <c r="F26" s="8" t="s">
        <v>34</v>
      </c>
      <c r="G26" s="8" t="s">
        <v>34</v>
      </c>
      <c r="H26" s="8" t="s">
        <v>34</v>
      </c>
      <c r="I26" s="8" t="s">
        <v>34</v>
      </c>
      <c r="J26" s="8" t="s">
        <v>34</v>
      </c>
      <c r="K26" s="8" t="s">
        <v>34</v>
      </c>
    </row>
    <row r="27" spans="1:11" ht="21" x14ac:dyDescent="0.25">
      <c r="A27" s="10" t="s">
        <v>31</v>
      </c>
      <c r="B27" s="10" t="s">
        <v>11</v>
      </c>
      <c r="C27" s="10">
        <v>2014</v>
      </c>
      <c r="D27" s="11">
        <v>5241602</v>
      </c>
      <c r="E27" s="11">
        <v>12893639</v>
      </c>
      <c r="F27" s="11">
        <v>6592361</v>
      </c>
      <c r="G27" s="11">
        <v>5528361</v>
      </c>
      <c r="H27" s="10" t="s">
        <v>40</v>
      </c>
      <c r="I27" s="11">
        <v>4845931</v>
      </c>
      <c r="J27" s="12">
        <v>0.83860000000000001</v>
      </c>
      <c r="K27" s="12">
        <v>0.42899999999999999</v>
      </c>
    </row>
    <row r="28" spans="1:11" x14ac:dyDescent="0.25">
      <c r="A28" s="8" t="s">
        <v>31</v>
      </c>
      <c r="B28" s="8" t="s">
        <v>53</v>
      </c>
      <c r="C28" s="8">
        <v>2014</v>
      </c>
      <c r="D28" s="7">
        <v>197179</v>
      </c>
      <c r="E28" s="7">
        <v>470803</v>
      </c>
      <c r="F28" s="8" t="s">
        <v>34</v>
      </c>
      <c r="G28" s="8" t="s">
        <v>34</v>
      </c>
      <c r="H28" s="8" t="s">
        <v>34</v>
      </c>
      <c r="I28" s="8" t="s">
        <v>34</v>
      </c>
      <c r="J28" s="8" t="s">
        <v>34</v>
      </c>
      <c r="K28" s="8" t="s">
        <v>34</v>
      </c>
    </row>
    <row r="29" spans="1:11" ht="21" x14ac:dyDescent="0.25">
      <c r="A29" s="10" t="s">
        <v>31</v>
      </c>
      <c r="B29" s="10" t="s">
        <v>54</v>
      </c>
      <c r="C29" s="10">
        <v>2014</v>
      </c>
      <c r="D29" s="11">
        <v>3106413</v>
      </c>
      <c r="E29" s="11">
        <v>6193765</v>
      </c>
      <c r="F29" s="10" t="s">
        <v>34</v>
      </c>
      <c r="G29" s="11">
        <v>5958290</v>
      </c>
      <c r="H29" s="10" t="s">
        <v>40</v>
      </c>
      <c r="I29" s="11">
        <v>2637785</v>
      </c>
      <c r="J29" s="10" t="s">
        <v>34</v>
      </c>
      <c r="K29" s="12">
        <v>0.92400000000000004</v>
      </c>
    </row>
    <row r="30" spans="1:11" x14ac:dyDescent="0.25">
      <c r="A30" s="8" t="s">
        <v>31</v>
      </c>
      <c r="B30" s="8" t="s">
        <v>55</v>
      </c>
      <c r="C30" s="8">
        <v>2014</v>
      </c>
      <c r="D30" s="7">
        <v>23829716</v>
      </c>
      <c r="E30" s="7">
        <v>64098954</v>
      </c>
      <c r="F30" s="7">
        <v>9714814</v>
      </c>
      <c r="G30" s="7">
        <v>7042100</v>
      </c>
      <c r="H30" s="8" t="s">
        <v>30</v>
      </c>
      <c r="I30" s="7">
        <v>7042100</v>
      </c>
      <c r="J30" s="9">
        <v>0.72489999999999999</v>
      </c>
      <c r="K30" s="9">
        <v>0.11</v>
      </c>
    </row>
    <row r="31" spans="1:11" x14ac:dyDescent="0.25">
      <c r="A31" s="10" t="s">
        <v>31</v>
      </c>
      <c r="B31" s="10" t="s">
        <v>22</v>
      </c>
      <c r="C31" s="10">
        <v>2014</v>
      </c>
      <c r="D31" s="11">
        <v>1424532</v>
      </c>
      <c r="E31" s="11">
        <v>2298682</v>
      </c>
      <c r="F31" s="11">
        <v>177688</v>
      </c>
      <c r="G31" s="11">
        <v>174762</v>
      </c>
      <c r="H31" s="10" t="s">
        <v>30</v>
      </c>
      <c r="I31" s="11">
        <v>174762</v>
      </c>
      <c r="J31" s="12">
        <v>0.98350000000000004</v>
      </c>
      <c r="K31" s="12">
        <v>7.5999999999999998E-2</v>
      </c>
    </row>
    <row r="32" spans="1:11" ht="31.5" x14ac:dyDescent="0.25">
      <c r="A32" s="8" t="s">
        <v>31</v>
      </c>
      <c r="B32" s="8" t="s">
        <v>56</v>
      </c>
      <c r="C32" s="8">
        <v>2014</v>
      </c>
      <c r="D32" s="7">
        <v>4256</v>
      </c>
      <c r="E32" s="7">
        <v>8191</v>
      </c>
      <c r="F32" s="8" t="s">
        <v>34</v>
      </c>
      <c r="G32" s="8" t="s">
        <v>34</v>
      </c>
      <c r="H32" s="8" t="s">
        <v>34</v>
      </c>
      <c r="I32" s="8" t="s">
        <v>34</v>
      </c>
      <c r="J32" s="8" t="s">
        <v>34</v>
      </c>
      <c r="K32" s="8" t="s">
        <v>34</v>
      </c>
    </row>
    <row r="33" spans="1:11" x14ac:dyDescent="0.25">
      <c r="A33" s="10" t="s">
        <v>31</v>
      </c>
      <c r="B33" s="10" t="s">
        <v>57</v>
      </c>
      <c r="C33" s="10">
        <v>2014</v>
      </c>
      <c r="D33" s="11">
        <v>1731652</v>
      </c>
      <c r="E33" s="11">
        <v>3382301</v>
      </c>
      <c r="F33" s="11">
        <v>2217148</v>
      </c>
      <c r="G33" s="11">
        <v>1793516</v>
      </c>
      <c r="H33" s="10" t="s">
        <v>30</v>
      </c>
      <c r="I33" s="11">
        <v>1793516</v>
      </c>
      <c r="J33" s="12">
        <v>0.80889999999999995</v>
      </c>
      <c r="K33" s="12">
        <v>0.51200000000000001</v>
      </c>
    </row>
    <row r="34" spans="1:11" ht="21" x14ac:dyDescent="0.25">
      <c r="A34" s="8" t="s">
        <v>31</v>
      </c>
      <c r="B34" s="8" t="s">
        <v>58</v>
      </c>
      <c r="C34" s="8">
        <v>2014</v>
      </c>
      <c r="D34" s="7">
        <v>604654</v>
      </c>
      <c r="E34" s="7">
        <v>1494092</v>
      </c>
      <c r="F34" s="8" t="s">
        <v>34</v>
      </c>
      <c r="G34" s="8" t="s">
        <v>34</v>
      </c>
      <c r="H34" s="8" t="s">
        <v>34</v>
      </c>
      <c r="I34" s="8" t="s">
        <v>34</v>
      </c>
      <c r="J34" s="8" t="s">
        <v>34</v>
      </c>
      <c r="K34" s="8" t="s">
        <v>34</v>
      </c>
    </row>
    <row r="35" spans="1:11" ht="21" x14ac:dyDescent="0.25">
      <c r="A35" s="10" t="s">
        <v>31</v>
      </c>
      <c r="B35" s="10" t="s">
        <v>59</v>
      </c>
      <c r="C35" s="10">
        <v>2014</v>
      </c>
      <c r="D35" s="11">
        <v>2493327</v>
      </c>
      <c r="E35" s="11">
        <v>5324499</v>
      </c>
      <c r="F35" s="10" t="s">
        <v>34</v>
      </c>
      <c r="G35" s="10" t="s">
        <v>34</v>
      </c>
      <c r="H35" s="10" t="s">
        <v>34</v>
      </c>
      <c r="I35" s="10" t="s">
        <v>34</v>
      </c>
      <c r="J35" s="10" t="s">
        <v>34</v>
      </c>
      <c r="K35" s="10" t="s">
        <v>34</v>
      </c>
    </row>
    <row r="36" spans="1:11" ht="21" x14ac:dyDescent="0.25">
      <c r="A36" s="8" t="s">
        <v>31</v>
      </c>
      <c r="B36" s="8" t="s">
        <v>60</v>
      </c>
      <c r="C36" s="8">
        <v>2014</v>
      </c>
      <c r="D36" s="7">
        <v>1400672</v>
      </c>
      <c r="E36" s="7">
        <v>2466414</v>
      </c>
      <c r="F36" s="8" t="s">
        <v>34</v>
      </c>
      <c r="G36" s="8" t="s">
        <v>34</v>
      </c>
      <c r="H36" s="8" t="s">
        <v>34</v>
      </c>
      <c r="I36" s="8" t="s">
        <v>34</v>
      </c>
      <c r="J36" s="8" t="s">
        <v>34</v>
      </c>
      <c r="K36" s="8" t="s">
        <v>34</v>
      </c>
    </row>
    <row r="37" spans="1:11" x14ac:dyDescent="0.25">
      <c r="A37" s="10" t="s">
        <v>31</v>
      </c>
      <c r="B37" s="10" t="s">
        <v>61</v>
      </c>
      <c r="C37" s="10">
        <v>2014</v>
      </c>
      <c r="D37" s="11">
        <v>159286</v>
      </c>
      <c r="E37" s="11">
        <v>316242</v>
      </c>
      <c r="F37" s="10" t="s">
        <v>34</v>
      </c>
      <c r="G37" s="10" t="s">
        <v>34</v>
      </c>
      <c r="H37" s="10" t="s">
        <v>34</v>
      </c>
      <c r="I37" s="10" t="s">
        <v>34</v>
      </c>
      <c r="J37" s="10" t="s">
        <v>34</v>
      </c>
      <c r="K37" s="10" t="s">
        <v>34</v>
      </c>
    </row>
    <row r="38" spans="1:11" ht="21" x14ac:dyDescent="0.25">
      <c r="A38" s="8" t="s">
        <v>31</v>
      </c>
      <c r="B38" s="8" t="s">
        <v>62</v>
      </c>
      <c r="C38" s="8">
        <v>2014</v>
      </c>
      <c r="D38" s="7">
        <v>1585616</v>
      </c>
      <c r="E38" s="7">
        <v>3853040</v>
      </c>
      <c r="F38" s="7">
        <v>2530531</v>
      </c>
      <c r="G38" s="7">
        <v>2078913</v>
      </c>
      <c r="H38" s="8" t="s">
        <v>40</v>
      </c>
      <c r="I38" s="7">
        <v>962299</v>
      </c>
      <c r="J38" s="9">
        <v>0.82150000000000001</v>
      </c>
      <c r="K38" s="9">
        <v>0.54</v>
      </c>
    </row>
    <row r="39" spans="1:11" ht="21" x14ac:dyDescent="0.25">
      <c r="A39" s="10" t="s">
        <v>31</v>
      </c>
      <c r="B39" s="10" t="s">
        <v>14</v>
      </c>
      <c r="C39" s="10">
        <v>2014</v>
      </c>
      <c r="D39" s="11">
        <v>5078441</v>
      </c>
      <c r="E39" s="11">
        <v>10409077</v>
      </c>
      <c r="F39" s="11">
        <v>3809740</v>
      </c>
      <c r="G39" s="11">
        <v>2709794</v>
      </c>
      <c r="H39" s="10" t="s">
        <v>40</v>
      </c>
      <c r="I39" s="11">
        <v>1084397</v>
      </c>
      <c r="J39" s="12">
        <v>0.71130000000000004</v>
      </c>
      <c r="K39" s="12">
        <v>0.26</v>
      </c>
    </row>
    <row r="40" spans="1:11" ht="42" x14ac:dyDescent="0.25">
      <c r="A40" s="8" t="s">
        <v>31</v>
      </c>
      <c r="B40" s="8" t="s">
        <v>63</v>
      </c>
      <c r="C40" s="8">
        <v>2014</v>
      </c>
      <c r="D40" s="7">
        <v>6357534</v>
      </c>
      <c r="E40" s="7">
        <v>10765946</v>
      </c>
      <c r="F40" s="8" t="s">
        <v>34</v>
      </c>
      <c r="G40" s="7">
        <v>2941375</v>
      </c>
      <c r="H40" s="8" t="s">
        <v>40</v>
      </c>
      <c r="I40" s="7">
        <v>2401947</v>
      </c>
      <c r="J40" s="8" t="s">
        <v>34</v>
      </c>
      <c r="K40" s="9">
        <v>0.27300000000000002</v>
      </c>
    </row>
    <row r="41" spans="1:11" x14ac:dyDescent="0.25">
      <c r="A41" s="10" t="s">
        <v>31</v>
      </c>
      <c r="B41" s="10" t="s">
        <v>12</v>
      </c>
      <c r="C41" s="10">
        <v>2014</v>
      </c>
      <c r="D41" s="11">
        <v>2394434</v>
      </c>
      <c r="E41" s="11">
        <v>4937165</v>
      </c>
      <c r="F41" s="10" t="s">
        <v>34</v>
      </c>
      <c r="G41" s="10" t="s">
        <v>34</v>
      </c>
      <c r="H41" s="10" t="s">
        <v>34</v>
      </c>
      <c r="I41" s="10" t="s">
        <v>34</v>
      </c>
      <c r="J41" s="10" t="s">
        <v>34</v>
      </c>
      <c r="K41" s="10" t="s">
        <v>34</v>
      </c>
    </row>
    <row r="42" spans="1:11" ht="21" x14ac:dyDescent="0.25">
      <c r="A42" s="8" t="s">
        <v>31</v>
      </c>
      <c r="B42" s="8" t="s">
        <v>64</v>
      </c>
      <c r="C42" s="8">
        <v>2014</v>
      </c>
      <c r="D42" s="7">
        <v>1590414</v>
      </c>
      <c r="E42" s="7">
        <v>3255067</v>
      </c>
      <c r="F42" s="8" t="s">
        <v>34</v>
      </c>
      <c r="G42" s="7">
        <v>2284355</v>
      </c>
      <c r="H42" s="8" t="s">
        <v>30</v>
      </c>
      <c r="I42" s="7">
        <v>2284355</v>
      </c>
      <c r="J42" s="8" t="s">
        <v>34</v>
      </c>
      <c r="K42" s="9">
        <v>0.48899999999999999</v>
      </c>
    </row>
    <row r="43" spans="1:11" x14ac:dyDescent="0.25">
      <c r="G43" s="1">
        <f>SUM(G2:G42)</f>
        <v>56465625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15-16 Treatment against target</vt:lpstr>
      <vt:lpstr>WHO figures 2014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2016-06-17T11:10:14Z</dcterms:created>
  <dcterms:modified xsi:type="dcterms:W3CDTF">2016-06-17T11:14:20Z</dcterms:modified>
</cp:coreProperties>
</file>