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8400" windowHeight="21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3" i="1"/>
  <c r="B19" i="1"/>
  <c r="B6" i="1"/>
  <c r="B7" i="1"/>
  <c r="B8" i="1"/>
  <c r="B17" i="1"/>
  <c r="B18" i="1"/>
  <c r="B21" i="1"/>
</calcChain>
</file>

<file path=xl/sharedStrings.xml><?xml version="1.0" encoding="utf-8"?>
<sst xmlns="http://schemas.openxmlformats.org/spreadsheetml/2006/main" count="42" uniqueCount="30">
  <si>
    <t>Cost</t>
  </si>
  <si>
    <t>Amount</t>
  </si>
  <si>
    <t>Comment</t>
  </si>
  <si>
    <t>Source</t>
  </si>
  <si>
    <t>Installation cost</t>
  </si>
  <si>
    <t>IPA said this "should go down over time"</t>
  </si>
  <si>
    <t>Site visit notes, Pg 3: http://www.givewell.org/files/DWDA%202009/DSW/DSW%202012%20site%20visit%20notes%20-%20public.pdf</t>
  </si>
  <si>
    <t>Ongoing cost</t>
  </si>
  <si>
    <t>Population served by 1 dispenser</t>
  </si>
  <si>
    <t>-</t>
  </si>
  <si>
    <t>Cases per person per month</t>
  </si>
  <si>
    <t>Reduction in cases</t>
  </si>
  <si>
    <t>% population &lt; 5</t>
  </si>
  <si>
    <t>http://www.gapminder.org/world/#$majorMode=chart$is;shi=t;ly=2003;lb=f;il=t;fs=11;al=30;stl=t;st=t;nsl=t;se=t$wst;tts=C$ts;sp=5.59290322580644;ti=2010$zpv;v=0$inc_x;mmid=XCOORDS;iid=phAwcNAVuyj1jiMAkmq1iMg;by=ind$inc_y;mmid=YCOORDS;iid=rsOONWhmGBtzb4j__0MJv7Q;by=ind$inc_s;uniValue=8.21;iid=phAwcNAVuyj0XOoBL_n5tAQ;by=ind$inc_c;uniValue=255;gid=CATID0;by=grp$map_x;scale=log;dataMin=194;dataMax=96846$map_y;scale=lin;dataMin=3.1;dataMax=22$map_s;sma=50;smi=2$cd;bd=0$inds=</t>
  </si>
  <si>
    <t>Total annual &lt; 5 cases</t>
  </si>
  <si>
    <t>Calced</t>
  </si>
  <si>
    <t>Deaths per case</t>
  </si>
  <si>
    <t>&lt;5 Cases prevented by DSW in 5 years</t>
  </si>
  <si>
    <t>Deaths prevented by DSW in 5 years</t>
  </si>
  <si>
    <t>DSW 5-year cost</t>
  </si>
  <si>
    <t>Cost per life saved</t>
  </si>
  <si>
    <t>Site visit notes, Pg 2: http://www.givewell.org/files/DWDA%202009/DSW/DSW%202012%20site%20visit%20notes%20-%20public.pdf</t>
  </si>
  <si>
    <t>IPA said that "20 dispensers were installed, serving a total of 3000-4000 people"</t>
  </si>
  <si>
    <t xml:space="preserve">IPA said that this "will be $65 at scale" </t>
  </si>
  <si>
    <t>Checkley et al 2008</t>
  </si>
  <si>
    <t>Clasen et al 2007 with an adjustment for bias due to lack of blinding from Wood et al 2008</t>
  </si>
  <si>
    <t>Total population of Sub-Saharan Africa</t>
  </si>
  <si>
    <t>http://data.worldbank.org/region/SSA</t>
  </si>
  <si>
    <t>Under-5 deaths worldwide due to diarrhea</t>
  </si>
  <si>
    <t>http://ihmeuw.org/f05, GBD Compare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</si>
</sst>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6" formatCode="_(* #,##0_);_(* \(#,##0\);_(* &quot;-&quot;??_);_(@_)"/>
    <numFmt numFmtId="172" formatCode="0.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Arial"/>
    </font>
    <font>
      <sz val="13"/>
      <color theme="1"/>
      <name val="Arial"/>
    </font>
    <font>
      <b/>
      <sz val="13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0" fontId="5" fillId="0" borderId="0" xfId="2"/>
    <xf numFmtId="6" fontId="2" fillId="0" borderId="0" xfId="0" applyNumberFormat="1" applyFont="1"/>
    <xf numFmtId="0" fontId="4" fillId="0" borderId="0" xfId="0" applyFont="1"/>
    <xf numFmtId="43" fontId="0" fillId="0" borderId="0" xfId="1" applyFont="1"/>
    <xf numFmtId="8" fontId="4" fillId="0" borderId="0" xfId="0" applyNumberFormat="1" applyFont="1"/>
    <xf numFmtId="1" fontId="2" fillId="0" borderId="0" xfId="0" applyNumberFormat="1" applyFont="1"/>
    <xf numFmtId="166" fontId="2" fillId="0" borderId="0" xfId="1" applyNumberFormat="1" applyFont="1"/>
    <xf numFmtId="0" fontId="7" fillId="0" borderId="0" xfId="0" applyFont="1"/>
    <xf numFmtId="10" fontId="2" fillId="0" borderId="0" xfId="1" applyNumberFormat="1" applyFont="1"/>
    <xf numFmtId="172" fontId="2" fillId="0" borderId="0" xfId="0" applyNumberFormat="1" applyFont="1"/>
  </cellXfs>
  <cellStyles count="8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2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gle.com/url?q=http://www.gapminder.org/world/%23%24majorMode%3Dchart%24is%3Bshi%3Dt%3Bly%3D2003%3Blb%3Df%3Bil%3Dt%3Bfs%3D11%3Bal%3D30%3Bstl%3Dt%3Bst%3Dt%3Bnsl%3Dt%3Bse%3Dt%24wst%3Btts%3DC%24ts%3Bsp%3D5.59290322580644%3Bti%3D2010%24zpv%3Bv%3D0%24inc_x%3Bmmid%3DXCOORDS%3Biid%3DphAwcNAVuyj1jiMAkmq1iMg%3Bby%3Dind%24inc_y%3Bmmid%3DYCOORDS%3Biid%3DrsOONWhmGBtzb4j__0MJv7Q%3Bby%3Dind%24inc_s%3BuniValue%3D8.21%3Biid%3DphAwcNAVuyj0XOoBL_n5tAQ%3Bby%3Dind%24inc_c%3BuniValue%3D255%3Bgid%3DCATID0%3Bby%3Dgrp%24map_x%3Bscale%3Dlog%3BdataMin%3D194%3BdataMax%3D96846%24map_y%3Bscale%3Dlin%3BdataMin%3D3.1%3BdataMax%3D22%24map_s%3Bsma%3D50%3Bsmi%3D2%24cd%3Bbd%3D0%24inds%3D&amp;usd=2&amp;usg=ALhdy294vYxYFjRVnxwVNHr3XGDXiB3Q_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11" sqref="A11"/>
    </sheetView>
  </sheetViews>
  <sheetFormatPr baseColWidth="10" defaultRowHeight="15" x14ac:dyDescent="0"/>
  <cols>
    <col min="1" max="1" width="49.83203125" bestFit="1" customWidth="1"/>
    <col min="2" max="2" width="19.33203125" bestFit="1" customWidth="1"/>
    <col min="3" max="3" width="121.5" bestFit="1" customWidth="1"/>
    <col min="4" max="4" width="255.83203125" bestFit="1" customWidth="1"/>
  </cols>
  <sheetData>
    <row r="1" spans="1:4" ht="16">
      <c r="A1" s="1" t="s">
        <v>0</v>
      </c>
      <c r="B1" s="1" t="s">
        <v>1</v>
      </c>
      <c r="C1" s="1" t="s">
        <v>2</v>
      </c>
      <c r="D1" s="1" t="s">
        <v>3</v>
      </c>
    </row>
    <row r="2" spans="1:4" ht="16">
      <c r="A2" s="2"/>
      <c r="B2" s="2"/>
      <c r="C2" s="2"/>
      <c r="D2" s="2"/>
    </row>
    <row r="3" spans="1:4" ht="16">
      <c r="A3" s="1" t="s">
        <v>4</v>
      </c>
      <c r="B3" s="1">
        <v>200</v>
      </c>
      <c r="C3" s="1" t="s">
        <v>5</v>
      </c>
      <c r="D3" s="1" t="s">
        <v>6</v>
      </c>
    </row>
    <row r="4" spans="1:4" ht="16">
      <c r="A4" s="1" t="s">
        <v>7</v>
      </c>
      <c r="B4" s="1">
        <v>65</v>
      </c>
      <c r="C4" s="1" t="s">
        <v>23</v>
      </c>
      <c r="D4" s="1" t="s">
        <v>6</v>
      </c>
    </row>
    <row r="5" spans="1:4" ht="16">
      <c r="A5" s="2"/>
      <c r="B5" s="2"/>
      <c r="C5" s="2"/>
    </row>
    <row r="6" spans="1:4" ht="16">
      <c r="A6" s="1" t="s">
        <v>8</v>
      </c>
      <c r="B6" s="1">
        <f>3000/20</f>
        <v>150</v>
      </c>
      <c r="C6" s="1" t="s">
        <v>22</v>
      </c>
      <c r="D6" s="1" t="s">
        <v>21</v>
      </c>
    </row>
    <row r="7" spans="1:4" ht="16">
      <c r="A7" s="1" t="s">
        <v>10</v>
      </c>
      <c r="B7" s="1">
        <f>6.96/12</f>
        <v>0.57999999999999996</v>
      </c>
      <c r="C7" s="1" t="s">
        <v>9</v>
      </c>
      <c r="D7" s="1" t="s">
        <v>24</v>
      </c>
    </row>
    <row r="8" spans="1:4" ht="16">
      <c r="A8" s="1" t="s">
        <v>11</v>
      </c>
      <c r="B8" s="3">
        <f>0.25*(1-0.25)</f>
        <v>0.1875</v>
      </c>
      <c r="C8" s="1" t="s">
        <v>9</v>
      </c>
      <c r="D8" s="1" t="s">
        <v>25</v>
      </c>
    </row>
    <row r="9" spans="1:4" ht="16">
      <c r="A9" s="2"/>
      <c r="B9" s="2"/>
      <c r="C9" s="2"/>
      <c r="D9" s="2"/>
    </row>
    <row r="10" spans="1:4" ht="16">
      <c r="A10" s="1" t="s">
        <v>12</v>
      </c>
      <c r="B10" s="3">
        <v>0.15</v>
      </c>
      <c r="C10" s="1" t="s">
        <v>9</v>
      </c>
      <c r="D10" s="4" t="s">
        <v>13</v>
      </c>
    </row>
    <row r="11" spans="1:4" ht="16">
      <c r="A11" s="1" t="s">
        <v>26</v>
      </c>
      <c r="B11" s="10">
        <v>910000000</v>
      </c>
      <c r="C11" s="1"/>
      <c r="D11" s="4" t="s">
        <v>27</v>
      </c>
    </row>
    <row r="12" spans="1:4" ht="16">
      <c r="A12" s="1"/>
      <c r="B12" s="10"/>
      <c r="C12" s="1"/>
      <c r="D12" s="4"/>
    </row>
    <row r="13" spans="1:4" ht="16">
      <c r="A13" s="1" t="s">
        <v>14</v>
      </c>
      <c r="B13" s="10">
        <f>B11*B10*B7*12</f>
        <v>950040000</v>
      </c>
      <c r="C13" s="1"/>
      <c r="D13" s="1" t="s">
        <v>15</v>
      </c>
    </row>
    <row r="14" spans="1:4" ht="16">
      <c r="A14" s="1" t="s">
        <v>28</v>
      </c>
      <c r="B14" s="10">
        <v>665129</v>
      </c>
      <c r="C14" s="1"/>
      <c r="D14" s="11" t="s">
        <v>29</v>
      </c>
    </row>
    <row r="15" spans="1:4" ht="16">
      <c r="A15" s="1" t="s">
        <v>16</v>
      </c>
      <c r="B15" s="12">
        <f>B14/B13</f>
        <v>7.0010631131320789E-4</v>
      </c>
      <c r="C15" s="1"/>
      <c r="D15" s="1" t="s">
        <v>15</v>
      </c>
    </row>
    <row r="16" spans="1:4" ht="16">
      <c r="A16" s="2"/>
      <c r="B16" s="2"/>
      <c r="C16" s="2"/>
      <c r="D16" s="2"/>
    </row>
    <row r="17" spans="1:4" ht="16">
      <c r="A17" s="1" t="s">
        <v>17</v>
      </c>
      <c r="B17" s="9">
        <f>B6*B7*B10*12*5*B8</f>
        <v>146.8125</v>
      </c>
      <c r="C17" s="1" t="s">
        <v>9</v>
      </c>
      <c r="D17" s="1" t="s">
        <v>15</v>
      </c>
    </row>
    <row r="18" spans="1:4" ht="16">
      <c r="A18" s="1" t="s">
        <v>18</v>
      </c>
      <c r="B18" s="13">
        <f>B17*B15</f>
        <v>0.10278435782967034</v>
      </c>
      <c r="C18" s="1" t="s">
        <v>9</v>
      </c>
      <c r="D18" s="1" t="s">
        <v>15</v>
      </c>
    </row>
    <row r="19" spans="1:4" ht="16">
      <c r="A19" s="1" t="s">
        <v>19</v>
      </c>
      <c r="B19" s="5">
        <f>B3+B4*5</f>
        <v>525</v>
      </c>
      <c r="C19" s="1" t="s">
        <v>9</v>
      </c>
      <c r="D19" s="1" t="s">
        <v>15</v>
      </c>
    </row>
    <row r="20" spans="1:4" ht="16">
      <c r="A20" s="2"/>
      <c r="B20" s="2"/>
      <c r="C20" s="2"/>
      <c r="D20" s="2"/>
    </row>
    <row r="21" spans="1:4" ht="16">
      <c r="A21" s="6" t="s">
        <v>20</v>
      </c>
      <c r="B21" s="8">
        <f>B19/B18</f>
        <v>5107.7810971004619</v>
      </c>
      <c r="C21" s="1" t="s">
        <v>9</v>
      </c>
      <c r="D21" s="1" t="s">
        <v>15</v>
      </c>
    </row>
    <row r="28" spans="1:4">
      <c r="B28" s="7"/>
    </row>
  </sheetData>
  <hyperlinks>
    <hyperlink ref="D10" r:id="rId1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GiveWell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Marcus</dc:creator>
  <cp:lastModifiedBy>Jake Marcus</cp:lastModifiedBy>
  <dcterms:created xsi:type="dcterms:W3CDTF">2013-10-25T23:42:39Z</dcterms:created>
  <dcterms:modified xsi:type="dcterms:W3CDTF">2013-10-26T00:22:53Z</dcterms:modified>
</cp:coreProperties>
</file>