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90" yWindow="525" windowWidth="23340" windowHeight="11445"/>
  </bookViews>
  <sheets>
    <sheet name="CEA estimate" sheetId="1" r:id="rId1"/>
    <sheet name="Notes of factors not taken into" sheetId="2" r:id="rId2"/>
    <sheet name="Study results" sheetId="3" r:id="rId3"/>
    <sheet name="Costs" sheetId="4" r:id="rId4"/>
  </sheets>
  <calcPr calcId="145621"/>
</workbook>
</file>

<file path=xl/calcChain.xml><?xml version="1.0" encoding="utf-8"?>
<calcChain xmlns="http://schemas.openxmlformats.org/spreadsheetml/2006/main">
  <c r="G5" i="4" l="1"/>
  <c r="G3" i="4"/>
  <c r="A3" i="4"/>
  <c r="A2" i="4"/>
  <c r="R6" i="3"/>
  <c r="T6" i="3" s="1"/>
  <c r="Q6" i="3"/>
  <c r="S6" i="3" s="1"/>
  <c r="P6" i="3"/>
  <c r="O6" i="3"/>
  <c r="N6" i="3"/>
  <c r="M6" i="3"/>
  <c r="R5" i="3"/>
  <c r="T5" i="3" s="1"/>
  <c r="Q5" i="3"/>
  <c r="S5" i="3" s="1"/>
  <c r="P5" i="3"/>
  <c r="O5" i="3"/>
  <c r="N5" i="3"/>
  <c r="M5" i="3"/>
  <c r="J5" i="3"/>
  <c r="G5" i="3"/>
  <c r="D5" i="3"/>
  <c r="R4" i="3"/>
  <c r="Q4" i="3"/>
  <c r="P4" i="3"/>
  <c r="O4" i="3"/>
  <c r="N4" i="3"/>
  <c r="M4" i="3"/>
  <c r="B4" i="3"/>
  <c r="R3" i="3"/>
  <c r="R8" i="3" s="1"/>
  <c r="Q3" i="3"/>
  <c r="Q8" i="3" s="1"/>
  <c r="P3" i="3"/>
  <c r="P8" i="3" s="1"/>
  <c r="O3" i="3"/>
  <c r="O8" i="3" s="1"/>
  <c r="N3" i="3"/>
  <c r="N8" i="3" s="1"/>
  <c r="M3" i="3"/>
  <c r="M8" i="3" s="1"/>
  <c r="B3" i="3"/>
  <c r="C38" i="1"/>
  <c r="C37" i="1"/>
  <c r="C34" i="1"/>
  <c r="S3" i="3" l="1"/>
  <c r="M7" i="3"/>
  <c r="Q7" i="3"/>
  <c r="T3" i="3"/>
  <c r="N7" i="3"/>
  <c r="R7" i="3"/>
  <c r="O7" i="3"/>
  <c r="P7" i="3"/>
  <c r="T8" i="3" l="1"/>
  <c r="T7" i="3"/>
  <c r="S8" i="3"/>
  <c r="C17" i="1" s="1"/>
  <c r="S7" i="3"/>
  <c r="C20" i="1" l="1"/>
  <c r="F26" i="1" s="1"/>
  <c r="F45" i="1" s="1"/>
  <c r="C19" i="1"/>
  <c r="I27" i="1" l="1"/>
  <c r="I46" i="1" s="1"/>
  <c r="L28" i="1"/>
  <c r="L47" i="1" s="1"/>
  <c r="H27" i="1"/>
  <c r="H46" i="1" s="1"/>
  <c r="D25" i="1"/>
  <c r="D44" i="1" s="1"/>
  <c r="K28" i="1"/>
  <c r="K47" i="1" s="1"/>
  <c r="G27" i="1"/>
  <c r="G46" i="1" s="1"/>
  <c r="N29" i="1"/>
  <c r="N48" i="1" s="1"/>
  <c r="J28" i="1"/>
  <c r="J47" i="1" s="1"/>
  <c r="E24" i="1"/>
  <c r="E43" i="1" s="1"/>
  <c r="M29" i="1"/>
  <c r="M48" i="1" s="1"/>
  <c r="E25" i="1"/>
  <c r="E44" i="1" s="1"/>
  <c r="D24" i="1"/>
  <c r="D43" i="1" s="1"/>
  <c r="C24" i="1"/>
  <c r="C43" i="1" s="1"/>
  <c r="C25" i="1"/>
  <c r="C44" i="1" s="1"/>
  <c r="D51" i="1" l="1"/>
  <c r="D57" i="1" s="1"/>
  <c r="D53" i="1"/>
  <c r="D59" i="1" s="1"/>
  <c r="D52" i="1"/>
  <c r="D58" i="1" s="1"/>
</calcChain>
</file>

<file path=xl/comments1.xml><?xml version="1.0" encoding="utf-8"?>
<comments xmlns="http://schemas.openxmlformats.org/spreadsheetml/2006/main">
  <authors>
    <author>Author</author>
  </authors>
  <commentList>
    <comment ref="C6" authorId="0">
      <text>
        <r>
          <rPr>
            <sz val="10"/>
            <color rgb="FF000000"/>
            <rFont val="Arial"/>
          </rPr>
          <t>Pertussis efficacy estimates from GW "Incentives for immunization CEA 03-16-16" spreadsheet, Summary tab</t>
        </r>
      </text>
    </comment>
    <comment ref="C7" authorId="0">
      <text>
        <r>
          <rPr>
            <sz val="10"/>
            <color rgb="FF000000"/>
            <rFont val="Arial"/>
          </rPr>
          <t>Diphtheria distrubition is an estimate derived from applying the percentage of efficacy from each shot from the pertussis distribution in C6-E6. The total efficacy estimate from GW "Incentives for immunization CEA 03-16-16" spreadsheet, Summary tab</t>
        </r>
      </text>
    </comment>
    <comment ref="F8" authorId="0">
      <text>
        <r>
          <rPr>
            <sz val="10"/>
            <color rgb="FF000000"/>
            <rFont val="Arial"/>
          </rPr>
          <t>GiveWell "Incentives for immunization CEA 03-16-16" spreadsheet, Summary tab</t>
        </r>
      </text>
    </comment>
    <comment ref="G9" authorId="0">
      <text>
        <r>
          <rPr>
            <sz val="10"/>
            <color rgb="FF000000"/>
            <rFont val="Arial"/>
          </rPr>
          <t>Distribution of rotavirus is an estimate derived from applying the percentage of efficacy from each shot from the pertussis distribution in C6-E6. Efficacy of Rotavac based on Bhandari et al., Efficacy of a monovalent human-bovine (116E) rotavirus vaccine in Indian infants, http://www.ncbi.nlm.nih.gov/pubmed/25091663</t>
        </r>
      </text>
    </comment>
    <comment ref="J10" authorId="0">
      <text>
        <r>
          <rPr>
            <sz val="10"/>
            <color rgb="FF000000"/>
            <rFont val="Arial"/>
          </rPr>
          <t>Distribution and efficacy from Gupta et al., Cost-effectiveness of Haemophilus influenzae type b (Hib) vaccine introduction in the universal immunization schedule in Haryana State, India, http://heapol.oxfordjournals.org/content/28/1/51.long</t>
        </r>
      </text>
    </comment>
    <comment ref="M11" authorId="0">
      <text>
        <r>
          <rPr>
            <sz val="10"/>
            <color rgb="FF000000"/>
            <rFont val="Arial"/>
          </rPr>
          <t xml:space="preserve">Distribution and efficacy from Goldstein et al. 2005, - A mathematical model to estimate global hepatitis B disease burden and vaccination impact: http://ije.oxfordjournals.org/content/34/6/1329.full </t>
        </r>
      </text>
    </comment>
    <comment ref="A30" authorId="0">
      <text>
        <r>
          <rPr>
            <sz val="10"/>
            <color rgb="FF000000"/>
            <rFont val="Arial"/>
          </rPr>
          <t>https://docs.google.com/spreadsheets/d/1SVCk3bIDo2Pb7VfojTbvC0L8_d6SSgD2cXGlre4AUI0/edit#gid=0</t>
        </r>
      </text>
    </comment>
    <comment ref="D38" authorId="0">
      <text>
        <r>
          <rPr>
            <sz val="10"/>
            <color rgb="FF000000"/>
            <rFont val="Arial"/>
          </rPr>
          <t>Puri, 2014 - Tackling the Hepatitis B Disease Burden in India, http://www.ncbi.nlm.nih.gov/pmc/articles/PMC4298630/</t>
        </r>
      </text>
    </comment>
  </commentList>
</comments>
</file>

<file path=xl/comments2.xml><?xml version="1.0" encoding="utf-8"?>
<comments xmlns="http://schemas.openxmlformats.org/spreadsheetml/2006/main">
  <authors>
    <author>Author</author>
  </authors>
  <commentList>
    <comment ref="C3" authorId="0">
      <text>
        <r>
          <rPr>
            <sz val="10"/>
            <color rgb="FF000000"/>
            <rFont val="Arial"/>
          </rPr>
          <t xml:space="preserve">Rate for second vaccination. Goes down for third and fourth
</t>
        </r>
      </text>
    </comment>
  </commentList>
</comments>
</file>

<file path=xl/comments3.xml><?xml version="1.0" encoding="utf-8"?>
<comments xmlns="http://schemas.openxmlformats.org/spreadsheetml/2006/main">
  <authors>
    <author>Author</author>
  </authors>
  <commentList>
    <comment ref="D1" authorId="0">
      <text>
        <r>
          <rPr>
            <sz val="10"/>
            <color rgb="FF000000"/>
            <rFont val="Arial"/>
          </rPr>
          <t>Perhaps this is the same as "cost to researcher" in the next column?</t>
        </r>
      </text>
    </comment>
    <comment ref="G3" authorId="0">
      <text>
        <r>
          <rPr>
            <sz val="10"/>
            <color rgb="FF000000"/>
            <rFont val="Arial"/>
          </rPr>
          <t>Why does this disagree with CharityEnt's estimate?</t>
        </r>
      </text>
    </comment>
    <comment ref="H3" authorId="0">
      <text>
        <r>
          <rPr>
            <sz val="10"/>
            <color rgb="FF000000"/>
            <rFont val="Arial"/>
          </rPr>
          <t>Cost per child immunized up to 6 months. Haji only sent 2 texts per child.</t>
        </r>
      </text>
    </comment>
    <comment ref="H4" authorId="0">
      <text>
        <r>
          <rPr>
            <sz val="10"/>
            <color rgb="FF000000"/>
            <rFont val="Arial"/>
          </rPr>
          <t>According to CharityEnt, I haven't seen this paper</t>
        </r>
      </text>
    </comment>
    <comment ref="E5" authorId="0">
      <text>
        <r>
          <rPr>
            <sz val="10"/>
            <color rgb="FF000000"/>
            <rFont val="Arial"/>
          </rPr>
          <t>Unclear to me if this was per message; I'm pretty sure not.</t>
        </r>
      </text>
    </comment>
    <comment ref="H5" authorId="0">
      <text>
        <r>
          <rPr>
            <sz val="10"/>
            <color rgb="FF000000"/>
            <rFont val="Arial"/>
          </rPr>
          <t>"the cost of messages for the entire immunization schedule of one child upto 18 months it will be including human resource for capturing data was US$0.99, if the child is receiving 3 messages prior to the due date."
Note that this is up to 18 months.</t>
        </r>
      </text>
    </comment>
    <comment ref="I5" authorId="0">
      <text>
        <r>
          <rPr>
            <sz val="10"/>
            <color rgb="FF000000"/>
            <rFont val="Arial"/>
          </rPr>
          <t>"However if only one message will be send to the child the cost will be US$0.21 per child for the entire immunization programme."</t>
        </r>
      </text>
    </comment>
  </commentList>
</comments>
</file>

<file path=xl/sharedStrings.xml><?xml version="1.0" encoding="utf-8"?>
<sst xmlns="http://schemas.openxmlformats.org/spreadsheetml/2006/main" count="185" uniqueCount="130">
  <si>
    <t>Factor</t>
  </si>
  <si>
    <t>Notes</t>
  </si>
  <si>
    <t>Effect on CEA</t>
  </si>
  <si>
    <t>Immunzation delays</t>
  </si>
  <si>
    <t>Some children who would have been vaccinated after the period at which surveys are taken (in studies and in national surveys) will move up the date of their immunization due to a reminder. If the child is vaccinated before results are taken and the study, or program, gives 100% counterfactual credit to the reminder, this will overestimate the effect of the reminder. Some studies on SMS reminders were conducted on fairly long time frames (6 months+), reducing the impact of this effect on their outcomes.</t>
  </si>
  <si>
    <t>Negative</t>
  </si>
  <si>
    <t>Herd immunity/reduced cross transmission</t>
  </si>
  <si>
    <t>Additional vaccination coverage reduces the ability of a disease to spread, thus reducing fatalities and disease though the added benefits of each additional vaccination is not linear and depends on the disease's basic reproduction number.</t>
  </si>
  <si>
    <t>Positive</t>
  </si>
  <si>
    <t>Increasing vaccination trends</t>
  </si>
  <si>
    <t xml:space="preserve">Although the trend of increasing vaccinations has somewhat slowed in recent years, coverage of vaccinations still go up every year in most locations, including India over the past 10 years. </t>
  </si>
  <si>
    <t>Receiving immunizations on schedule</t>
  </si>
  <si>
    <t>Added weeks of vaccination coverage for children who would have been immunized before collecting data on coverage rates provides an additional reduced risk from disease and death that would not be captured by standard baseline versus endline analysis. Further, the gains from added weeks of coverage may not be linear, with earlier additional weeks between the years of 0-5 more beneficial than later weeks.</t>
  </si>
  <si>
    <t>Morbidity reductions</t>
  </si>
  <si>
    <t>Most of the diseases vaccinated against cause sickness and/or disability in addition to fatal cases. These instances are far more common than deaths caused by the disease, but the duration and severity of the suffering caused from an illness in any given case is, on average, small compared to the total loss of expected value from a death (though the potential of loss from some disabilities is quite large, possibly larger than death).</t>
  </si>
  <si>
    <t>Phone number churn rates</t>
  </si>
  <si>
    <t>Some portion of the population may change phone numbers before completing the entire immunization schedule, which in totality lasts for several years, thus making reaching them impossible during the later parts of the schedule without getting an updated phone number. The possibility of a change of phone numbers increases over time which means given a set of numbers at the beginning of a program, more reminders would be recieved for vaccinations earlier in the schedule than those later in the schedule which could likely lower the number of additional vaccinations due to the program. The CEA assumes a flat response over time in increased coverage.</t>
  </si>
  <si>
    <t>Later scheduled vaccinations increase</t>
  </si>
  <si>
    <t>Vaccinations later in the schedule typically have lower coverage rates than those earlier in the schedule. This means reminders for those later in the schedule may be more counterfactually likely to get a child an immunization than a reminder earlier in the schedule. The CEA assumes a flat response over time in increased counterfactual coverage.</t>
  </si>
  <si>
    <t>Free vaccines only</t>
  </si>
  <si>
    <t>Only those vaccines that are free under the Universal Immunization Program in India are added to CEA. The following vaccinations which are recommended by the Indian Academy of Pediatrics (IAP), but not free, and could be included in a reminder program are part of the IAP recommended schedule: Pneumococcal conjugate vaccine (PCV), mumps and rubella (as part of MMR), Typhoid Conjugate Vaccine (TCV). The Indian government has annouced that the rubella vaccine will covered by the UIP.</t>
  </si>
  <si>
    <t>Neutral</t>
  </si>
  <si>
    <t>Japanese encephalitis</t>
  </si>
  <si>
    <t>The effects of the Japanese encephalitis vaccine are not included in the CEA. The vaccine is only reccommended and distributed in certain regions of the country where cases are known to break out (it is covered by the UIP). A few states account for the majority of cases and deaths. Official Indian estimates place the total number of deaths from JE at less than 300 each year since 2011.</t>
  </si>
  <si>
    <t>Rotavirus</t>
  </si>
  <si>
    <t>The rotavirus vaccine is being phased in throughout the country. It is currently (as of July 2016) available in four states and scheduled to be introduced in other states over the next few years. Thus, before it is fully implemented, the CEA would overestimate the impact of reminders.</t>
  </si>
  <si>
    <t>Tetanus exclusion</t>
  </si>
  <si>
    <t>Tetanaus is currently excluded from the CEA because India was recently declared free of neonatal tetanus and the vaccinations are scheduled for before birth. There may still be some Indian children for whom tetanus immunization would prevent tetanus.</t>
  </si>
  <si>
    <t>Declining utility of vaccinations</t>
  </si>
  <si>
    <t>For diseases with coverage rates above the range of herd immunity, additional vaccinations may prevent less deaths and morbidity than estimated figures used in the CEA</t>
  </si>
  <si>
    <t>Declining vaccine efficacy over time</t>
  </si>
  <si>
    <t>The efficacy of some vaccines declines over time such that after several years, without a booster, a person is more vulnerable to a disease than they were immediately following the vaccination. The CEA assumes the initial efficacy of each vaccination holds constant over time.</t>
  </si>
  <si>
    <t>Study Name</t>
  </si>
  <si>
    <t># Messages</t>
  </si>
  <si>
    <t>Cost of messages</t>
  </si>
  <si>
    <t>Cost of scheduling messages</t>
  </si>
  <si>
    <t>Cost to researcher</t>
  </si>
  <si>
    <t>Capturing data of message costs (per message)</t>
  </si>
  <si>
    <t>Total cost per message</t>
  </si>
  <si>
    <t>Study's estimated "cost per child" of messages + human resources for full immunization schedule</t>
  </si>
  <si>
    <t>Study's estimated "cost per child" of whole program if only sending 1 message to each child</t>
  </si>
  <si>
    <t>?</t>
  </si>
  <si>
    <t>No cost data</t>
  </si>
  <si>
    <t>N/A</t>
  </si>
  <si>
    <t>Eze et al 2015</t>
  </si>
  <si>
    <t>Bangure et al 2015</t>
  </si>
  <si>
    <t>So around 30c for 6 months?</t>
  </si>
  <si>
    <t xml:space="preserve">                                                                                                     </t>
  </si>
  <si>
    <t>Sample size</t>
  </si>
  <si>
    <t>Other cells have at least one supporting source noted in comments or source section of that cell.</t>
  </si>
  <si>
    <t>Efficacy of vaccines</t>
  </si>
  <si>
    <t>Study</t>
  </si>
  <si>
    <t>Baseline vaccination rates according to Joey's sheet</t>
  </si>
  <si>
    <t>Rd1 vaccinations</t>
  </si>
  <si>
    <t>Control Rd1</t>
  </si>
  <si>
    <t>Treatment Rd1</t>
  </si>
  <si>
    <t>Rd2 vaccinations</t>
  </si>
  <si>
    <t>DTP1</t>
  </si>
  <si>
    <t>Control Rd2</t>
  </si>
  <si>
    <t>Treatment Rd2</t>
  </si>
  <si>
    <t>Rd3 vaccinations</t>
  </si>
  <si>
    <t>DTP2</t>
  </si>
  <si>
    <t>DTP3</t>
  </si>
  <si>
    <t>Measles</t>
  </si>
  <si>
    <t>Rotavirus 1</t>
  </si>
  <si>
    <t>Rotavirus 2</t>
  </si>
  <si>
    <t>Rotavirus 3</t>
  </si>
  <si>
    <t>Hib 1</t>
  </si>
  <si>
    <t>Hib 2</t>
  </si>
  <si>
    <t>Hib 3</t>
  </si>
  <si>
    <t>Hep B2</t>
  </si>
  <si>
    <t>Hep B3</t>
  </si>
  <si>
    <t>Pertussis</t>
  </si>
  <si>
    <t>Control Rd3</t>
  </si>
  <si>
    <t>Treatment Rd3</t>
  </si>
  <si>
    <t>First vaccination compared to baseline - % of unvaccinated now vaccinated</t>
  </si>
  <si>
    <t>First vaccination compared to control - % of unvaccinated now vaccinated</t>
  </si>
  <si>
    <t>Second vaccination compared to baseline - % of unvaccinated now vaccinated</t>
  </si>
  <si>
    <t>Second vaccination compared to control - % of unvaccinated now vaccinated</t>
  </si>
  <si>
    <t>Final vaccination compared to baseline - % of unvaccinated now vaccinated</t>
  </si>
  <si>
    <t>Final vaccination compared to control - % of unvaccinated now vaccinated</t>
  </si>
  <si>
    <t>Only looking at studies w/ 3rd vaccination (compared to baseline)</t>
  </si>
  <si>
    <t>Only looking at studies w/ 3rd vaccination (compared to control)</t>
  </si>
  <si>
    <t>Diphtheria</t>
  </si>
  <si>
    <t>Hib</t>
  </si>
  <si>
    <t>Hep B</t>
  </si>
  <si>
    <t>Excluded vaccines: BCG and Hep B1 (adminstered at birth), all polio vaccines (disease eliminated), tetanus (pre-natal and post age 5), Japanese encephalitis (regional)</t>
  </si>
  <si>
    <t>Assume baseline coverage for future - DTP</t>
  </si>
  <si>
    <t>Expanded Program on Immunization (EPI) in Burkina Faso covers BCG, diphtheria, tetanus, pertussis, poliomyelitis, measles, and yellow fever. I'm not sure which of these were in which Rds. Note that they were looking at the 2nd-4th Rd of vaccinations for EPI. (See Katherine's notes and this article: http://bmcinthealthhumrights.biomedcentral.com/articles/10.1186/1472-698X-9-S1-S12)</t>
  </si>
  <si>
    <t>Based on Emma's CEA, see "Number of vaccinations received" sheet, E7-9 (DTP)</t>
  </si>
  <si>
    <t>Assume baseline coverage for future - measles</t>
  </si>
  <si>
    <t>Based on Emma's CEA, see "Number of vaccinations received" sheet, E10 (measles)</t>
  </si>
  <si>
    <t>What proportion of gap is reduced by SMS?</t>
  </si>
  <si>
    <t>See Rd1 description</t>
  </si>
  <si>
    <t>Note: most conservative of all options calculated</t>
  </si>
  <si>
    <t>Discount for uncertainty/things are always worse than they seem</t>
  </si>
  <si>
    <t>In future, additional % of children getting vaccine from SMS for DTP (includes uncertainty adjustment)</t>
  </si>
  <si>
    <t>Note: Below, I've assumed that Rotavirus, Hib1, and HepB have the same base immunization rates as DTP. Some data to support that they aren't above DTP here (doesn't include Rot): www.data.unicef.org/fckimages/uploads/immunization/india.pdf</t>
  </si>
  <si>
    <t>In future, additional % of children getting vaccine from SMS for measles (includes uncertainty adjustment)</t>
  </si>
  <si>
    <t>Increase in vaccinations received</t>
  </si>
  <si>
    <t>Hep b2</t>
  </si>
  <si>
    <t>Hep b3</t>
  </si>
  <si>
    <t>The estimates above are the average effect of the four strongest studies divided by two because we expect the rate at scale to be lower than the effects found by the studies for a variety of reasons.</t>
  </si>
  <si>
    <t>10 weeks of age, pentavalent vaccine</t>
  </si>
  <si>
    <t>Average fatality rate for immunization preventable diseases per completely unvaccinated Indian child</t>
  </si>
  <si>
    <t>Source</t>
  </si>
  <si>
    <t>14 weeks of age, third dose of pentavelent vaccine</t>
  </si>
  <si>
    <t>GW "Incentives for immunization CEA 03-16-16" on the Summary tab</t>
  </si>
  <si>
    <t>Diptheria</t>
  </si>
  <si>
    <t>https://vizhub.healthdata.org/gbd-compare/ with settings Cause, Deaths, India, 2013, &lt;5, both and combined with informal estimate of Indian under 5 population as well as under 5 mortality rate in India as 1022.12 per 100,000</t>
  </si>
  <si>
    <t>https://vizhub.healthdata.org/gbd-compare/ with settings Cause, Deaths, India, 2013, &lt;5, both and combined with informal estimate of Indian under 5 population as well as under 5 mortality rate in India as 1022.12 per 100,000 numbers combined with "Rotavirus is the leading cause of moderate-to-severe diarrhoea in India, accounting for approximately 40% of all diarrhoea cases requiring treatment.[5, 6, 7]" http://www.jhsph.edu/research/centers-and-institutes/ivac/resources/factsheets/Diarrhoea%20in%20India%20leaflet.pdf Note that this conflicts by about an order of magnitude by fugure implied by section 3.1 of http://www.sciencedirect.com/science/article/pii/S0264410X14003429</t>
  </si>
  <si>
    <t>Estimate uses that Hib causes 7.2*10^4 &lt;5 Indian deaths on a population that is 0% immunized (http://www.who.int/immunization/diseases/hib/GBD_Hib.pdf?ua=1), with an annual birth cohort of 2.7*10^7.</t>
  </si>
  <si>
    <t>Estimated Hep B causes 7.8*10^4 premature Indian deaths annually on a 1.1*10^9 population that is 0% immunized, with an annual birth cohort of 2.7*10^7 and no discount applied for Hep B deaths likely occuring after 5 years of age.</t>
  </si>
  <si>
    <t>Immunization preventable deaths averted by increased immunization coverage per child reached</t>
  </si>
  <si>
    <t xml:space="preserve">Rotavirus 1 </t>
  </si>
  <si>
    <t>FLAG: Figures in this row are based on my eyeball of a chart Eze put in a Prezi presentation I found: https://prezi.com/wwd79oie7ii-/enhancing-routine-immunization-performance-using-innovative-technology-in-an-urban-area-in-nigeria/</t>
  </si>
  <si>
    <t>At 6 weeks - OPV1, Penta1 and PCV1</t>
  </si>
  <si>
    <t>10 weeks - OPV2, Penta2 and PCV2</t>
  </si>
  <si>
    <t>14 weeks for OPV3, Penta3 and PCV3</t>
  </si>
  <si>
    <t>Total lives saved per child reached</t>
  </si>
  <si>
    <t>Total lives - no rotarvirus</t>
  </si>
  <si>
    <t>Total lives - just pertussis and measles</t>
  </si>
  <si>
    <t>Note</t>
  </si>
  <si>
    <t>Estimated cost per child reached</t>
  </si>
  <si>
    <t>Straight average</t>
  </si>
  <si>
    <t>This estimate is informed by the main studies on sms immunization reminders as well as conversations with Immunize India.</t>
  </si>
  <si>
    <t>Cost per life saved</t>
  </si>
  <si>
    <t>Cost not including rotavirus</t>
  </si>
  <si>
    <t>Cost just including pertussis and measles (because these were based on more Emma info)</t>
  </si>
  <si>
    <t>Sample size weighted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</si>
</sst>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
    <numFmt numFmtId="166" formatCode="0.000000000"/>
    <numFmt numFmtId="167" formatCode="&quot;$&quot;#,##0"/>
  </numFmts>
  <fonts count="19">
    <font>
      <sz val="10"/>
      <color rgb="FF000000"/>
      <name val="Arial"/>
    </font>
    <font>
      <sz val="10"/>
      <name val="Arial"/>
    </font>
    <font>
      <b/>
      <sz val="10"/>
      <color rgb="FFFFFFFF"/>
      <name val="Arial"/>
    </font>
    <font>
      <sz val="10"/>
      <color rgb="FF000000"/>
      <name val="Arial"/>
    </font>
    <font>
      <b/>
      <sz val="10"/>
      <name val="Arial"/>
    </font>
    <font>
      <u/>
      <sz val="10"/>
      <color rgb="FF1155CC"/>
      <name val="Open Sans"/>
    </font>
    <font>
      <u/>
      <sz val="10"/>
      <color rgb="FF1155CC"/>
      <name val="Arial"/>
    </font>
    <font>
      <sz val="12"/>
      <color rgb="FF000000"/>
      <name val="Calibri"/>
    </font>
    <font>
      <sz val="10"/>
      <name val="Arial"/>
    </font>
    <font>
      <sz val="8"/>
      <name val="Arial"/>
    </font>
    <font>
      <sz val="10"/>
      <color rgb="FFFFFFFF"/>
      <name val="Arial"/>
    </font>
    <font>
      <sz val="11"/>
      <color rgb="FF000000"/>
      <name val="Calibri"/>
    </font>
    <font>
      <sz val="11"/>
      <name val="Calibri"/>
    </font>
    <font>
      <u/>
      <sz val="10"/>
      <color rgb="FF0000FF"/>
      <name val="Arial"/>
    </font>
    <font>
      <u/>
      <sz val="10"/>
      <color rgb="FF0000FF"/>
      <name val="Arial"/>
    </font>
    <font>
      <u/>
      <sz val="10"/>
      <color rgb="FF0000FF"/>
      <name val="Arial"/>
    </font>
    <font>
      <b/>
      <u/>
      <sz val="10"/>
      <color rgb="FF000000"/>
      <name val="Arial"/>
    </font>
    <font>
      <b/>
      <sz val="10"/>
      <name val="Arial"/>
    </font>
    <font>
      <b/>
      <sz val="10"/>
      <color rgb="FF000000"/>
      <name val="Arial"/>
    </font>
  </fonts>
  <fills count="12">
    <fill>
      <patternFill patternType="none"/>
    </fill>
    <fill>
      <patternFill patternType="gray125"/>
    </fill>
    <fill>
      <patternFill patternType="solid">
        <fgColor rgb="FF0B5394"/>
        <bgColor rgb="FF0B5394"/>
      </patternFill>
    </fill>
    <fill>
      <patternFill patternType="solid">
        <fgColor rgb="FFFFFFFF"/>
        <bgColor rgb="FFFFFFFF"/>
      </patternFill>
    </fill>
    <fill>
      <patternFill patternType="solid">
        <fgColor rgb="FFD9EAD3"/>
        <bgColor rgb="FFD9EAD3"/>
      </patternFill>
    </fill>
    <fill>
      <patternFill patternType="solid">
        <fgColor rgb="FF9FC5E8"/>
        <bgColor rgb="FF9FC5E8"/>
      </patternFill>
    </fill>
    <fill>
      <patternFill patternType="solid">
        <fgColor rgb="FFC9DAF8"/>
        <bgColor rgb="FFC9DAF8"/>
      </patternFill>
    </fill>
    <fill>
      <patternFill patternType="solid">
        <fgColor rgb="FFD9D2E9"/>
        <bgColor rgb="FFD9D2E9"/>
      </patternFill>
    </fill>
    <fill>
      <patternFill patternType="solid">
        <fgColor rgb="FFFFF2CC"/>
        <bgColor rgb="FFFFF2CC"/>
      </patternFill>
    </fill>
    <fill>
      <patternFill patternType="solid">
        <fgColor rgb="FFFCE5CD"/>
        <bgColor rgb="FFFCE5CD"/>
      </patternFill>
    </fill>
    <fill>
      <patternFill patternType="solid">
        <fgColor rgb="FFCCCCCC"/>
        <bgColor rgb="FFCCCCCC"/>
      </patternFill>
    </fill>
    <fill>
      <patternFill patternType="solid">
        <fgColor rgb="FFCFE2F3"/>
        <bgColor rgb="FFCFE2F3"/>
      </patternFill>
    </fill>
  </fills>
  <borders count="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s>
  <cellStyleXfs count="1">
    <xf numFmtId="0" fontId="0" fillId="0" borderId="0"/>
  </cellStyleXfs>
  <cellXfs count="87">
    <xf numFmtId="0" fontId="0" fillId="0" borderId="0" xfId="0" applyFont="1" applyAlignment="1"/>
    <xf numFmtId="0" fontId="1" fillId="0" borderId="0" xfId="0" applyFont="1" applyAlignment="1">
      <alignment wrapText="1"/>
    </xf>
    <xf numFmtId="0" fontId="2" fillId="2" borderId="0" xfId="0" applyFont="1" applyFill="1" applyAlignment="1"/>
    <xf numFmtId="0" fontId="2" fillId="2" borderId="0" xfId="0" applyFont="1" applyFill="1" applyAlignment="1">
      <alignment wrapText="1"/>
    </xf>
    <xf numFmtId="0" fontId="1" fillId="2" borderId="0" xfId="0" applyFont="1" applyFill="1" applyAlignment="1"/>
    <xf numFmtId="0" fontId="1" fillId="2" borderId="0" xfId="0" applyFont="1" applyFill="1"/>
    <xf numFmtId="0" fontId="1" fillId="0" borderId="0" xfId="0" applyFont="1" applyAlignment="1"/>
    <xf numFmtId="0" fontId="1" fillId="0" borderId="0" xfId="0" applyFont="1" applyAlignment="1">
      <alignment wrapText="1"/>
    </xf>
    <xf numFmtId="0" fontId="3" fillId="3" borderId="0" xfId="0" applyFont="1" applyFill="1" applyAlignment="1">
      <alignment horizontal="left" wrapText="1"/>
    </xf>
    <xf numFmtId="0" fontId="4" fillId="0" borderId="0" xfId="0" applyFont="1" applyAlignment="1"/>
    <xf numFmtId="0" fontId="4" fillId="0" borderId="0" xfId="0" applyFont="1" applyAlignment="1">
      <alignment wrapText="1"/>
    </xf>
    <xf numFmtId="0" fontId="4" fillId="0" borderId="0" xfId="0" applyFont="1" applyAlignment="1">
      <alignment wrapText="1"/>
    </xf>
    <xf numFmtId="0" fontId="5" fillId="3" borderId="0" xfId="0" applyFont="1" applyFill="1" applyAlignment="1">
      <alignment horizontal="left" wrapText="1"/>
    </xf>
    <xf numFmtId="0" fontId="6" fillId="0" borderId="0" xfId="0" applyFont="1" applyAlignment="1"/>
    <xf numFmtId="164" fontId="1" fillId="0" borderId="0" xfId="0" applyNumberFormat="1" applyFont="1" applyAlignment="1"/>
    <xf numFmtId="164" fontId="1" fillId="0" borderId="0" xfId="0" applyNumberFormat="1" applyFont="1"/>
    <xf numFmtId="0" fontId="4" fillId="4" borderId="0" xfId="0" applyFont="1" applyFill="1" applyAlignment="1">
      <alignment wrapText="1"/>
    </xf>
    <xf numFmtId="0" fontId="2" fillId="5" borderId="0" xfId="0" applyFont="1" applyFill="1"/>
    <xf numFmtId="0" fontId="4" fillId="6" borderId="0" xfId="0" applyFont="1" applyFill="1" applyAlignment="1">
      <alignment wrapText="1"/>
    </xf>
    <xf numFmtId="0" fontId="2" fillId="5" borderId="0" xfId="0" applyFont="1" applyFill="1" applyAlignment="1"/>
    <xf numFmtId="0" fontId="4" fillId="7" borderId="0" xfId="0" applyFont="1" applyFill="1" applyAlignment="1">
      <alignment wrapText="1"/>
    </xf>
    <xf numFmtId="0" fontId="7" fillId="0" borderId="0" xfId="0" applyFont="1" applyAlignment="1"/>
    <xf numFmtId="0" fontId="4" fillId="8" borderId="0" xfId="0" applyFont="1" applyFill="1" applyAlignment="1">
      <alignment wrapText="1"/>
    </xf>
    <xf numFmtId="0" fontId="7" fillId="0" borderId="0" xfId="0" applyFont="1" applyAlignment="1"/>
    <xf numFmtId="0" fontId="8" fillId="0" borderId="0" xfId="0" applyFont="1" applyAlignment="1">
      <alignment horizontal="right"/>
    </xf>
    <xf numFmtId="0" fontId="7" fillId="0" borderId="0" xfId="0" applyFont="1" applyAlignment="1">
      <alignment horizontal="right"/>
    </xf>
    <xf numFmtId="0" fontId="1" fillId="3" borderId="0" xfId="0" applyFont="1" applyFill="1" applyAlignment="1"/>
    <xf numFmtId="165" fontId="8" fillId="0" borderId="0" xfId="0" applyNumberFormat="1" applyFont="1" applyAlignment="1">
      <alignment horizontal="right"/>
    </xf>
    <xf numFmtId="9" fontId="1" fillId="0" borderId="0" xfId="0" applyNumberFormat="1" applyFont="1" applyAlignment="1"/>
    <xf numFmtId="0" fontId="9" fillId="4" borderId="0" xfId="0" applyFont="1" applyFill="1" applyAlignment="1">
      <alignment wrapText="1"/>
    </xf>
    <xf numFmtId="10" fontId="1" fillId="4" borderId="0" xfId="0" applyNumberFormat="1" applyFont="1" applyFill="1" applyAlignment="1"/>
    <xf numFmtId="0" fontId="1" fillId="6" borderId="0" xfId="0" applyFont="1" applyFill="1" applyAlignment="1">
      <alignment wrapText="1"/>
    </xf>
    <xf numFmtId="10" fontId="1" fillId="6" borderId="0" xfId="0" applyNumberFormat="1" applyFont="1" applyFill="1" applyAlignment="1"/>
    <xf numFmtId="0" fontId="1" fillId="7" borderId="0" xfId="0" applyFont="1" applyFill="1" applyAlignment="1">
      <alignment wrapText="1"/>
    </xf>
    <xf numFmtId="10" fontId="1" fillId="7" borderId="0" xfId="0" applyNumberFormat="1" applyFont="1" applyFill="1" applyAlignment="1"/>
    <xf numFmtId="10" fontId="1" fillId="0" borderId="0" xfId="0" applyNumberFormat="1" applyFont="1"/>
    <xf numFmtId="9" fontId="1" fillId="0" borderId="0" xfId="0" applyNumberFormat="1" applyFont="1"/>
    <xf numFmtId="165" fontId="1" fillId="0" borderId="0" xfId="0" applyNumberFormat="1" applyFont="1"/>
    <xf numFmtId="9" fontId="1" fillId="8" borderId="0" xfId="0" applyNumberFormat="1" applyFont="1" applyFill="1"/>
    <xf numFmtId="0" fontId="10" fillId="2" borderId="0" xfId="0" applyFont="1" applyFill="1"/>
    <xf numFmtId="165" fontId="7" fillId="9" borderId="0" xfId="0" applyNumberFormat="1" applyFont="1" applyFill="1" applyAlignment="1">
      <alignment horizontal="right"/>
    </xf>
    <xf numFmtId="9" fontId="1" fillId="8" borderId="0" xfId="0" applyNumberFormat="1" applyFont="1" applyFill="1" applyAlignment="1"/>
    <xf numFmtId="9" fontId="1" fillId="8" borderId="0" xfId="0" applyNumberFormat="1" applyFont="1" applyFill="1" applyAlignment="1"/>
    <xf numFmtId="9" fontId="8" fillId="0" borderId="0" xfId="0" applyNumberFormat="1" applyFont="1" applyAlignment="1">
      <alignment horizontal="right"/>
    </xf>
    <xf numFmtId="0" fontId="1" fillId="0" borderId="0" xfId="0" applyFont="1" applyAlignment="1"/>
    <xf numFmtId="0" fontId="1" fillId="4" borderId="0" xfId="0" applyFont="1" applyFill="1" applyAlignment="1">
      <alignment wrapText="1"/>
    </xf>
    <xf numFmtId="0" fontId="1" fillId="5" borderId="0" xfId="0" applyFont="1" applyFill="1"/>
    <xf numFmtId="9" fontId="1" fillId="4" borderId="0" xfId="0" applyNumberFormat="1" applyFont="1" applyFill="1" applyAlignment="1"/>
    <xf numFmtId="166" fontId="11" fillId="0" borderId="0" xfId="0" applyNumberFormat="1" applyFont="1" applyAlignment="1">
      <alignment horizontal="right"/>
    </xf>
    <xf numFmtId="9" fontId="1" fillId="6" borderId="0" xfId="0" applyNumberFormat="1" applyFont="1" applyFill="1" applyAlignment="1"/>
    <xf numFmtId="0" fontId="1" fillId="7" borderId="0" xfId="0" applyFont="1" applyFill="1" applyAlignment="1">
      <alignment wrapText="1"/>
    </xf>
    <xf numFmtId="0" fontId="1" fillId="7" borderId="0" xfId="0" applyFont="1" applyFill="1"/>
    <xf numFmtId="166" fontId="12" fillId="0" borderId="0" xfId="0" applyNumberFormat="1" applyFont="1"/>
    <xf numFmtId="9" fontId="1" fillId="10" borderId="0" xfId="0" applyNumberFormat="1" applyFont="1" applyFill="1" applyAlignment="1"/>
    <xf numFmtId="166" fontId="12" fillId="3" borderId="0" xfId="0" applyNumberFormat="1" applyFont="1" applyFill="1" applyAlignment="1"/>
    <xf numFmtId="9" fontId="1" fillId="10" borderId="0" xfId="0" applyNumberFormat="1" applyFont="1" applyFill="1"/>
    <xf numFmtId="0" fontId="1" fillId="0" borderId="0" xfId="0" applyFont="1" applyAlignment="1"/>
    <xf numFmtId="0" fontId="1" fillId="8" borderId="0" xfId="0" applyFont="1" applyFill="1"/>
    <xf numFmtId="0" fontId="8" fillId="0" borderId="0" xfId="0" applyFont="1" applyAlignment="1"/>
    <xf numFmtId="166" fontId="12" fillId="0" borderId="0" xfId="0" applyNumberFormat="1" applyFont="1" applyAlignment="1"/>
    <xf numFmtId="0" fontId="13" fillId="4" borderId="0" xfId="0" applyFont="1" applyFill="1" applyAlignment="1">
      <alignment wrapText="1"/>
    </xf>
    <xf numFmtId="0" fontId="2" fillId="2" borderId="0" xfId="0" applyFont="1" applyFill="1"/>
    <xf numFmtId="0" fontId="14" fillId="6" borderId="0" xfId="0" applyFont="1" applyFill="1" applyAlignment="1">
      <alignment wrapText="1"/>
    </xf>
    <xf numFmtId="0" fontId="15" fillId="7" borderId="0" xfId="0" applyFont="1" applyFill="1" applyAlignment="1">
      <alignment wrapText="1"/>
    </xf>
    <xf numFmtId="9" fontId="1" fillId="7" borderId="0" xfId="0" applyNumberFormat="1" applyFont="1" applyFill="1" applyAlignment="1"/>
    <xf numFmtId="0" fontId="4" fillId="0" borderId="0" xfId="0" applyFont="1"/>
    <xf numFmtId="0" fontId="1" fillId="0" borderId="1" xfId="0" applyFont="1" applyBorder="1" applyAlignment="1"/>
    <xf numFmtId="0" fontId="16" fillId="0" borderId="0" xfId="0" applyFont="1" applyAlignment="1"/>
    <xf numFmtId="0" fontId="1" fillId="0" borderId="2" xfId="0" applyFont="1" applyBorder="1"/>
    <xf numFmtId="165" fontId="17" fillId="0" borderId="0" xfId="0" applyNumberFormat="1" applyFont="1" applyAlignment="1">
      <alignment horizontal="right"/>
    </xf>
    <xf numFmtId="164" fontId="1" fillId="9" borderId="3" xfId="0" applyNumberFormat="1" applyFont="1" applyFill="1" applyBorder="1" applyAlignment="1"/>
    <xf numFmtId="0" fontId="2" fillId="2" borderId="4" xfId="0" applyFont="1" applyFill="1" applyBorder="1" applyAlignment="1">
      <alignment wrapText="1"/>
    </xf>
    <xf numFmtId="9" fontId="4" fillId="0" borderId="0" xfId="0" applyNumberFormat="1" applyFont="1"/>
    <xf numFmtId="0" fontId="2" fillId="2" borderId="5" xfId="0" applyFont="1" applyFill="1" applyBorder="1"/>
    <xf numFmtId="9" fontId="4" fillId="8" borderId="0" xfId="0" applyNumberFormat="1" applyFont="1" applyFill="1"/>
    <xf numFmtId="167" fontId="2" fillId="2" borderId="6" xfId="0" applyNumberFormat="1" applyFont="1" applyFill="1" applyBorder="1"/>
    <xf numFmtId="0" fontId="1" fillId="11" borderId="0" xfId="0" applyFont="1" applyFill="1" applyAlignment="1"/>
    <xf numFmtId="9" fontId="4" fillId="8" borderId="0" xfId="0" applyNumberFormat="1" applyFont="1" applyFill="1"/>
    <xf numFmtId="164" fontId="1" fillId="6" borderId="0" xfId="0" applyNumberFormat="1" applyFont="1" applyFill="1"/>
    <xf numFmtId="0" fontId="1" fillId="11" borderId="7" xfId="0" applyFont="1" applyFill="1" applyBorder="1" applyAlignment="1">
      <alignment wrapText="1"/>
    </xf>
    <xf numFmtId="0" fontId="18" fillId="0" borderId="0" xfId="0" applyFont="1" applyAlignment="1"/>
    <xf numFmtId="167" fontId="1" fillId="6" borderId="0" xfId="0" applyNumberFormat="1" applyFont="1" applyFill="1" applyAlignment="1"/>
    <xf numFmtId="10" fontId="17" fillId="0" borderId="0" xfId="0" applyNumberFormat="1" applyFont="1" applyAlignment="1">
      <alignment horizontal="right"/>
    </xf>
    <xf numFmtId="0" fontId="1" fillId="0" borderId="7" xfId="0" applyFont="1" applyBorder="1" applyAlignment="1"/>
    <xf numFmtId="167" fontId="1" fillId="0" borderId="0" xfId="0" applyNumberFormat="1" applyFont="1" applyAlignment="1"/>
    <xf numFmtId="10" fontId="4" fillId="0" borderId="0" xfId="0" applyNumberFormat="1" applyFont="1"/>
    <xf numFmtId="10" fontId="4" fillId="8"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752475</xdr:colOff>
      <xdr:row>48</xdr:row>
      <xdr:rowOff>152400</xdr:rowOff>
    </xdr:to>
    <xdr:sp macro="" textlink="">
      <xdr:nvSpPr>
        <xdr:cNvPr id="2057"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752475</xdr:colOff>
      <xdr:row>48</xdr:row>
      <xdr:rowOff>152400</xdr:rowOff>
    </xdr:to>
    <xdr:sp macro="" textlink="">
      <xdr:nvSpPr>
        <xdr:cNvPr id="2"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704850</xdr:colOff>
      <xdr:row>51</xdr:row>
      <xdr:rowOff>47625</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704850</xdr:colOff>
      <xdr:row>51</xdr:row>
      <xdr:rowOff>47625</xdr:rowOff>
    </xdr:to>
    <xdr:sp macro="" textlink="">
      <xdr:nvSpPr>
        <xdr:cNvPr id="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1076325</xdr:colOff>
      <xdr:row>47</xdr:row>
      <xdr:rowOff>123825</xdr:rowOff>
    </xdr:to>
    <xdr:sp macro="" textlink="">
      <xdr:nvSpPr>
        <xdr:cNvPr id="103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1076325</xdr:colOff>
      <xdr:row>47</xdr:row>
      <xdr:rowOff>123825</xdr:rowOff>
    </xdr:to>
    <xdr:sp macro="" textlink="">
      <xdr:nvSpPr>
        <xdr:cNvPr id="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prezi.com/wwd79oie7ii-/enhancing-routine-immunization-performance-using-innovative-technology-in-an-urban-area-in-nigeria/" TargetMode="External"/><Relationship Id="rId7" Type="http://schemas.openxmlformats.org/officeDocument/2006/relationships/drawing" Target="../drawings/drawing2.xml"/><Relationship Id="rId2" Type="http://schemas.openxmlformats.org/officeDocument/2006/relationships/hyperlink" Target="http://bmcpublichealth.biomedcentral.com/articles/10.1186/s12889-016-2823-5" TargetMode="External"/><Relationship Id="rId1" Type="http://schemas.openxmlformats.org/officeDocument/2006/relationships/hyperlink" Target="https://www.researchgate.net/publication/283266699_Positive_impact_on_the_expanded_program_on_immunization_when_sending_call-back_SMS_through_a_computerized_immunization_register_Bobo_Dioulasso_Burkina_Faso" TargetMode="External"/><Relationship Id="rId6" Type="http://schemas.openxmlformats.org/officeDocument/2006/relationships/printerSettings" Target="../printerSettings/printerSettings3.bin"/><Relationship Id="rId5" Type="http://schemas.openxmlformats.org/officeDocument/2006/relationships/hyperlink" Target="https://prezi.com/wwd79oie7ii-/enhancing-routine-immunization-performance-using-innovative-technology-in-an-urban-area-in-nigeria/" TargetMode="External"/><Relationship Id="rId4" Type="http://schemas.openxmlformats.org/officeDocument/2006/relationships/hyperlink" Target="https://prezi.com/wwd79oie7ii-/enhancing-routine-immunization-performance-using-innovative-technology-in-an-urban-area-in-nigeria/"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europepmc.org/abstract/med/26902809" TargetMode="External"/><Relationship Id="rId7" Type="http://schemas.openxmlformats.org/officeDocument/2006/relationships/vmlDrawing" Target="../drawings/vmlDrawing3.vml"/><Relationship Id="rId2" Type="http://schemas.openxmlformats.org/officeDocument/2006/relationships/hyperlink" Target="http://bmcpublichealth.biomedcentral.com/articles/10.1186/s12889-016-2823-5" TargetMode="External"/><Relationship Id="rId1" Type="http://schemas.openxmlformats.org/officeDocument/2006/relationships/hyperlink" Target="https://www.researchgate.net/publication/283266699_Positive_impact_on_the_expanded_program_on_immunization_when_sending_call-back_SMS_through_a_computerized_immunization_register_Bobo_Dioulasso_Burkina_Faso"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bmcpublichealth.biomedcentral.com/articles/10.1186/s12889-015-147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1"/>
  <sheetViews>
    <sheetView tabSelected="1" workbookViewId="0"/>
  </sheetViews>
  <sheetFormatPr defaultColWidth="14.42578125" defaultRowHeight="15.75" customHeight="1"/>
  <cols>
    <col min="1" max="1" width="28.28515625" customWidth="1"/>
    <col min="2" max="2" width="8" customWidth="1"/>
    <col min="3" max="3" width="23.140625" customWidth="1"/>
    <col min="15" max="15" width="20.28515625" customWidth="1"/>
    <col min="16" max="16" width="16.28515625" customWidth="1"/>
  </cols>
  <sheetData>
    <row r="1" spans="1:26" ht="15.75" customHeight="1">
      <c r="A1" s="6" t="s">
        <v>47</v>
      </c>
    </row>
    <row r="2" spans="1:26" ht="15.75" customHeight="1">
      <c r="A2" s="6" t="s">
        <v>49</v>
      </c>
    </row>
    <row r="4" spans="1:26" ht="15.75" customHeight="1">
      <c r="A4" s="2" t="s">
        <v>50</v>
      </c>
      <c r="B4" s="5"/>
      <c r="C4" s="4"/>
      <c r="D4" s="4"/>
      <c r="E4" s="4"/>
      <c r="F4" s="4"/>
      <c r="G4" s="4"/>
      <c r="H4" s="4"/>
      <c r="I4" s="4"/>
      <c r="J4" s="4"/>
      <c r="K4" s="4"/>
      <c r="L4" s="4"/>
      <c r="M4" s="4"/>
      <c r="N4" s="4"/>
      <c r="O4" s="4"/>
      <c r="P4" s="4"/>
      <c r="Q4" s="5"/>
      <c r="R4" s="5"/>
      <c r="S4" s="5"/>
      <c r="T4" s="5"/>
      <c r="U4" s="5"/>
      <c r="V4" s="5"/>
      <c r="W4" s="5"/>
      <c r="X4" s="5"/>
      <c r="Y4" s="5"/>
      <c r="Z4" s="5"/>
    </row>
    <row r="5" spans="1:26" ht="15.75" customHeight="1">
      <c r="A5" s="17"/>
      <c r="B5" s="17"/>
      <c r="C5" s="19" t="s">
        <v>57</v>
      </c>
      <c r="D5" s="19" t="s">
        <v>61</v>
      </c>
      <c r="E5" s="19" t="s">
        <v>62</v>
      </c>
      <c r="F5" s="19" t="s">
        <v>63</v>
      </c>
      <c r="G5" s="19" t="s">
        <v>64</v>
      </c>
      <c r="H5" s="19" t="s">
        <v>65</v>
      </c>
      <c r="I5" s="19" t="s">
        <v>66</v>
      </c>
      <c r="J5" s="19" t="s">
        <v>67</v>
      </c>
      <c r="K5" s="19" t="s">
        <v>68</v>
      </c>
      <c r="L5" s="19" t="s">
        <v>69</v>
      </c>
      <c r="M5" s="19" t="s">
        <v>70</v>
      </c>
      <c r="N5" s="19" t="s">
        <v>71</v>
      </c>
      <c r="O5" s="19"/>
      <c r="P5" s="19"/>
      <c r="Q5" s="17"/>
      <c r="R5" s="17"/>
      <c r="S5" s="17"/>
      <c r="T5" s="17"/>
      <c r="U5" s="17"/>
      <c r="V5" s="17"/>
      <c r="W5" s="17"/>
      <c r="X5" s="17"/>
      <c r="Y5" s="17"/>
      <c r="Z5" s="17"/>
    </row>
    <row r="6" spans="1:26">
      <c r="A6" s="21" t="s">
        <v>72</v>
      </c>
      <c r="B6" s="23"/>
      <c r="C6" s="25">
        <v>0.33323967500000001</v>
      </c>
      <c r="D6" s="25">
        <v>0.35284200999999998</v>
      </c>
      <c r="E6" s="25">
        <v>7.8409334999999997E-2</v>
      </c>
      <c r="F6" s="23"/>
    </row>
    <row r="7" spans="1:26">
      <c r="A7" s="6" t="s">
        <v>83</v>
      </c>
      <c r="C7" s="25">
        <v>0.41409550000000001</v>
      </c>
      <c r="D7" s="25">
        <v>0.43846299999999999</v>
      </c>
      <c r="E7" s="25">
        <v>9.7432000000000005E-2</v>
      </c>
    </row>
    <row r="8" spans="1:26">
      <c r="A8" s="21" t="s">
        <v>63</v>
      </c>
      <c r="B8" s="23"/>
      <c r="C8" s="21"/>
      <c r="D8" s="23"/>
      <c r="F8" s="25">
        <v>0.88275882999999999</v>
      </c>
    </row>
    <row r="9" spans="1:26">
      <c r="A9" s="6" t="s">
        <v>24</v>
      </c>
      <c r="E9" s="23"/>
      <c r="G9" s="26">
        <v>0.2336424</v>
      </c>
      <c r="H9" s="26">
        <v>0.247384615921</v>
      </c>
      <c r="I9" s="26">
        <v>5.4972159999999999E-2</v>
      </c>
    </row>
    <row r="10" spans="1:26" ht="15.75" customHeight="1">
      <c r="A10" s="6" t="s">
        <v>84</v>
      </c>
      <c r="J10" s="6">
        <v>0.47</v>
      </c>
      <c r="K10" s="6">
        <v>0.28000000000000003</v>
      </c>
      <c r="L10" s="6">
        <v>0.2</v>
      </c>
    </row>
    <row r="11" spans="1:26">
      <c r="A11" s="6" t="s">
        <v>85</v>
      </c>
      <c r="M11" s="25">
        <v>0.4</v>
      </c>
      <c r="N11" s="25">
        <v>0.25</v>
      </c>
      <c r="O11" s="6"/>
      <c r="P11" s="6"/>
    </row>
    <row r="13" spans="1:26" ht="15.75" customHeight="1">
      <c r="A13" s="6" t="s">
        <v>86</v>
      </c>
    </row>
    <row r="14" spans="1:26" ht="15.75" customHeight="1">
      <c r="A14" s="6"/>
    </row>
    <row r="15" spans="1:26" ht="15.75" customHeight="1">
      <c r="A15" s="10" t="s">
        <v>87</v>
      </c>
      <c r="C15" s="28">
        <v>0.83</v>
      </c>
      <c r="D15" s="6" t="s">
        <v>89</v>
      </c>
    </row>
    <row r="16" spans="1:26" ht="15.75" customHeight="1">
      <c r="A16" s="10" t="s">
        <v>90</v>
      </c>
      <c r="C16" s="28">
        <v>0.74</v>
      </c>
      <c r="D16" s="6" t="s">
        <v>91</v>
      </c>
    </row>
    <row r="17" spans="1:26" ht="15.75" customHeight="1">
      <c r="A17" s="10" t="s">
        <v>92</v>
      </c>
      <c r="C17" s="35">
        <f>'Study results'!S8</f>
        <v>0.29712529560880202</v>
      </c>
      <c r="D17" s="6" t="s">
        <v>94</v>
      </c>
    </row>
    <row r="18" spans="1:26" ht="15.75" customHeight="1">
      <c r="A18" s="10" t="s">
        <v>95</v>
      </c>
      <c r="C18" s="28">
        <v>0.5</v>
      </c>
      <c r="D18" s="6"/>
    </row>
    <row r="19" spans="1:26" ht="15.75" customHeight="1">
      <c r="A19" s="10" t="s">
        <v>96</v>
      </c>
      <c r="C19" s="37">
        <f>C17*(1-C15)*C18</f>
        <v>2.5255650126748179E-2</v>
      </c>
      <c r="D19" s="6" t="s">
        <v>97</v>
      </c>
    </row>
    <row r="20" spans="1:26" ht="15.75" customHeight="1">
      <c r="A20" s="10" t="s">
        <v>98</v>
      </c>
      <c r="C20" s="37">
        <f>C17*(1-C16)*C18</f>
        <v>3.8626288429144263E-2</v>
      </c>
    </row>
    <row r="21" spans="1:26" ht="15.75" customHeight="1">
      <c r="A21" s="6"/>
    </row>
    <row r="22" spans="1:26" ht="15.75" customHeight="1">
      <c r="A22" s="2" t="s">
        <v>99</v>
      </c>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15.75" customHeight="1">
      <c r="A23" s="17"/>
      <c r="B23" s="17"/>
      <c r="C23" s="19" t="s">
        <v>57</v>
      </c>
      <c r="D23" s="19" t="s">
        <v>61</v>
      </c>
      <c r="E23" s="19" t="s">
        <v>62</v>
      </c>
      <c r="F23" s="19" t="s">
        <v>63</v>
      </c>
      <c r="G23" s="19" t="s">
        <v>64</v>
      </c>
      <c r="H23" s="19" t="s">
        <v>65</v>
      </c>
      <c r="I23" s="19" t="s">
        <v>66</v>
      </c>
      <c r="J23" s="19" t="s">
        <v>67</v>
      </c>
      <c r="K23" s="19" t="s">
        <v>68</v>
      </c>
      <c r="L23" s="19" t="s">
        <v>69</v>
      </c>
      <c r="M23" s="19" t="s">
        <v>100</v>
      </c>
      <c r="N23" s="19" t="s">
        <v>101</v>
      </c>
      <c r="O23" s="17"/>
      <c r="P23" s="19"/>
      <c r="Q23" s="17"/>
      <c r="R23" s="17"/>
      <c r="S23" s="17"/>
      <c r="T23" s="17"/>
      <c r="U23" s="17"/>
      <c r="V23" s="17"/>
      <c r="W23" s="17"/>
      <c r="X23" s="17"/>
      <c r="Y23" s="17"/>
      <c r="Z23" s="17"/>
    </row>
    <row r="24" spans="1:26">
      <c r="C24" s="40">
        <f t="shared" ref="C24:E24" si="0">$C$19</f>
        <v>2.5255650126748179E-2</v>
      </c>
      <c r="D24" s="40">
        <f t="shared" si="0"/>
        <v>2.5255650126748179E-2</v>
      </c>
      <c r="E24" s="40">
        <f t="shared" si="0"/>
        <v>2.5255650126748179E-2</v>
      </c>
      <c r="F24" s="23"/>
    </row>
    <row r="25" spans="1:26">
      <c r="C25" s="40">
        <f t="shared" ref="C25:E25" si="1">$C$19</f>
        <v>2.5255650126748179E-2</v>
      </c>
      <c r="D25" s="40">
        <f t="shared" si="1"/>
        <v>2.5255650126748179E-2</v>
      </c>
      <c r="E25" s="40">
        <f t="shared" si="1"/>
        <v>2.5255650126748179E-2</v>
      </c>
    </row>
    <row r="26" spans="1:26">
      <c r="C26" s="21"/>
      <c r="D26" s="23"/>
      <c r="E26" s="23"/>
      <c r="F26" s="40">
        <f>C20</f>
        <v>3.8626288429144263E-2</v>
      </c>
      <c r="G26" s="25"/>
      <c r="H26" s="25"/>
    </row>
    <row r="27" spans="1:26">
      <c r="C27" s="23"/>
      <c r="D27" s="23"/>
      <c r="E27" s="23"/>
      <c r="F27" s="23"/>
      <c r="G27" s="40">
        <f t="shared" ref="G27:I27" si="2">$C$19</f>
        <v>2.5255650126748179E-2</v>
      </c>
      <c r="H27" s="40">
        <f t="shared" si="2"/>
        <v>2.5255650126748179E-2</v>
      </c>
      <c r="I27" s="40">
        <f t="shared" si="2"/>
        <v>2.5255650126748179E-2</v>
      </c>
    </row>
    <row r="28" spans="1:26">
      <c r="J28" s="40">
        <f t="shared" ref="J28:L28" si="3">$C$19</f>
        <v>2.5255650126748179E-2</v>
      </c>
      <c r="K28" s="40">
        <f t="shared" si="3"/>
        <v>2.5255650126748179E-2</v>
      </c>
      <c r="L28" s="40">
        <f t="shared" si="3"/>
        <v>2.5255650126748179E-2</v>
      </c>
    </row>
    <row r="29" spans="1:26">
      <c r="L29" s="25"/>
      <c r="M29" s="40">
        <f t="shared" ref="M29:N29" si="4">$C$19</f>
        <v>2.5255650126748179E-2</v>
      </c>
      <c r="N29" s="40">
        <f t="shared" si="4"/>
        <v>2.5255650126748179E-2</v>
      </c>
    </row>
    <row r="30" spans="1:26" ht="12.75">
      <c r="A30" s="44" t="s">
        <v>102</v>
      </c>
    </row>
    <row r="31" spans="1:26" ht="12.75">
      <c r="A31" s="2" t="s">
        <v>104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2.75">
      <c r="A32" s="19"/>
      <c r="B32" s="17"/>
      <c r="C32" s="17"/>
      <c r="D32" s="19" t="s">
        <v>105</v>
      </c>
      <c r="E32" s="17"/>
      <c r="F32" s="17"/>
      <c r="G32" s="17"/>
      <c r="H32" s="17"/>
      <c r="I32" s="46"/>
      <c r="J32" s="17"/>
      <c r="K32" s="17"/>
      <c r="L32" s="17"/>
      <c r="M32" s="17"/>
      <c r="N32" s="17"/>
      <c r="O32" s="17"/>
      <c r="P32" s="17"/>
      <c r="Q32" s="17"/>
      <c r="R32" s="17"/>
      <c r="S32" s="17"/>
      <c r="T32" s="17"/>
      <c r="U32" s="17"/>
      <c r="V32" s="17"/>
      <c r="W32" s="17"/>
      <c r="X32" s="17"/>
      <c r="Y32" s="17"/>
      <c r="Z32" s="17"/>
    </row>
    <row r="33" spans="1:26">
      <c r="A33" s="21" t="s">
        <v>72</v>
      </c>
      <c r="B33" s="23"/>
      <c r="C33" s="48">
        <v>6.0906899999999995E-4</v>
      </c>
      <c r="D33" s="6" t="s">
        <v>107</v>
      </c>
    </row>
    <row r="34" spans="1:26" ht="15">
      <c r="A34" s="6" t="s">
        <v>108</v>
      </c>
      <c r="C34" s="52">
        <f>0.0000221</f>
        <v>2.2099999999999998E-5</v>
      </c>
      <c r="D34" s="6" t="s">
        <v>109</v>
      </c>
    </row>
    <row r="35" spans="1:26">
      <c r="A35" s="21" t="s">
        <v>63</v>
      </c>
      <c r="B35" s="23"/>
      <c r="C35" s="48">
        <v>1.1389550000000001E-3</v>
      </c>
      <c r="D35" s="6" t="s">
        <v>107</v>
      </c>
    </row>
    <row r="36" spans="1:26" ht="15">
      <c r="A36" s="6" t="s">
        <v>24</v>
      </c>
      <c r="C36" s="54">
        <v>2.6200000000000003E-4</v>
      </c>
      <c r="D36" s="56" t="s">
        <v>110</v>
      </c>
    </row>
    <row r="37" spans="1:26" ht="15">
      <c r="A37" s="6" t="s">
        <v>84</v>
      </c>
      <c r="C37" s="59">
        <f>0.0018451546/5</f>
        <v>3.6903092000000002E-4</v>
      </c>
      <c r="D37" s="6" t="s">
        <v>111</v>
      </c>
    </row>
    <row r="38" spans="1:26" ht="15">
      <c r="A38" s="6" t="s">
        <v>85</v>
      </c>
      <c r="C38" s="59">
        <f>0.00045454545*78/50</f>
        <v>7.0909090199999998E-4</v>
      </c>
      <c r="D38" s="44" t="s">
        <v>112</v>
      </c>
    </row>
    <row r="39" spans="1:26">
      <c r="A39" s="21"/>
      <c r="B39" s="23"/>
      <c r="C39" s="25"/>
      <c r="E39" s="6"/>
    </row>
    <row r="41" spans="1:26" ht="12.75">
      <c r="A41" s="2" t="s">
        <v>113</v>
      </c>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2.75">
      <c r="A42" s="17"/>
      <c r="B42" s="17"/>
      <c r="C42" s="19" t="s">
        <v>57</v>
      </c>
      <c r="D42" s="19" t="s">
        <v>61</v>
      </c>
      <c r="E42" s="19" t="s">
        <v>62</v>
      </c>
      <c r="F42" s="19" t="s">
        <v>63</v>
      </c>
      <c r="G42" s="19" t="s">
        <v>114</v>
      </c>
      <c r="H42" s="19" t="s">
        <v>65</v>
      </c>
      <c r="I42" s="19" t="s">
        <v>66</v>
      </c>
      <c r="J42" s="19" t="s">
        <v>67</v>
      </c>
      <c r="K42" s="19" t="s">
        <v>68</v>
      </c>
      <c r="L42" s="19" t="s">
        <v>69</v>
      </c>
      <c r="M42" s="19" t="s">
        <v>70</v>
      </c>
      <c r="N42" s="19" t="s">
        <v>71</v>
      </c>
      <c r="O42" s="19"/>
      <c r="P42" s="17"/>
      <c r="Q42" s="17"/>
      <c r="R42" s="17"/>
      <c r="S42" s="17"/>
      <c r="T42" s="17"/>
      <c r="U42" s="17"/>
      <c r="V42" s="17"/>
      <c r="W42" s="17"/>
      <c r="X42" s="17"/>
      <c r="Y42" s="17"/>
      <c r="Z42" s="17"/>
    </row>
    <row r="43" spans="1:26">
      <c r="A43" s="21" t="s">
        <v>72</v>
      </c>
      <c r="B43" s="23"/>
      <c r="C43" s="25">
        <f t="shared" ref="C43:E43" si="5">C6*C24*$C33</f>
        <v>5.126037162592295E-6</v>
      </c>
      <c r="D43" s="25">
        <f t="shared" si="5"/>
        <v>5.4275687784888222E-6</v>
      </c>
      <c r="E43" s="25">
        <f t="shared" si="5"/>
        <v>1.2061263866739417E-6</v>
      </c>
      <c r="F43" s="23"/>
    </row>
    <row r="44" spans="1:26">
      <c r="A44" s="6" t="s">
        <v>108</v>
      </c>
      <c r="C44" s="25">
        <f t="shared" ref="C44:E44" si="6">C7*C25*$C34</f>
        <v>2.3112734858204477E-7</v>
      </c>
      <c r="D44" s="25">
        <f t="shared" si="6"/>
        <v>2.4472806548568892E-7</v>
      </c>
      <c r="E44" s="25">
        <f t="shared" si="6"/>
        <v>5.4381657919600162E-8</v>
      </c>
    </row>
    <row r="45" spans="1:26">
      <c r="A45" s="21" t="s">
        <v>63</v>
      </c>
      <c r="B45" s="23"/>
      <c r="C45" s="21"/>
      <c r="D45" s="25"/>
      <c r="E45" s="25"/>
      <c r="F45" s="25">
        <f>F8*F26*$C37</f>
        <v>1.2583104560568835E-5</v>
      </c>
      <c r="G45" s="25"/>
    </row>
    <row r="46" spans="1:26">
      <c r="A46" s="6" t="s">
        <v>24</v>
      </c>
      <c r="F46" s="25"/>
      <c r="G46" s="25">
        <f t="shared" ref="G46:I46" si="7">G9*G27*$C36</f>
        <v>1.5460071658035223E-6</v>
      </c>
      <c r="H46" s="25">
        <f t="shared" si="7"/>
        <v>1.6369391382874775E-6</v>
      </c>
      <c r="I46" s="25">
        <f t="shared" si="7"/>
        <v>3.6374970159396479E-7</v>
      </c>
      <c r="J46" s="25"/>
    </row>
    <row r="47" spans="1:26">
      <c r="A47" s="6" t="s">
        <v>84</v>
      </c>
      <c r="I47" s="25"/>
      <c r="J47" s="25">
        <f t="shared" ref="J47:L47" si="8">J10*J28*$C37</f>
        <v>4.3804544266918382E-6</v>
      </c>
      <c r="K47" s="25">
        <f t="shared" si="8"/>
        <v>2.6096324244121593E-6</v>
      </c>
      <c r="L47" s="25">
        <f t="shared" si="8"/>
        <v>1.8640231602943999E-6</v>
      </c>
      <c r="M47" s="25"/>
    </row>
    <row r="48" spans="1:26">
      <c r="A48" s="6" t="s">
        <v>85</v>
      </c>
      <c r="L48" s="25"/>
      <c r="M48" s="25">
        <f t="shared" ref="M48:N48" si="9">M11*M29*$C38</f>
        <v>7.1634206915889129E-6</v>
      </c>
      <c r="N48" s="25">
        <f t="shared" si="9"/>
        <v>4.4771379322430703E-6</v>
      </c>
    </row>
    <row r="50" spans="1:15">
      <c r="A50" s="6"/>
      <c r="O50" s="25"/>
    </row>
    <row r="51" spans="1:15" ht="12.75">
      <c r="A51" s="6" t="s">
        <v>119</v>
      </c>
      <c r="D51">
        <f>SUM(C43:N48)</f>
        <v>4.8914438601226572E-5</v>
      </c>
    </row>
    <row r="52" spans="1:15" ht="12.75">
      <c r="A52" s="6" t="s">
        <v>120</v>
      </c>
      <c r="D52">
        <f>SUM(C43:F45,J47:N48)</f>
        <v>4.5367742595541612E-5</v>
      </c>
    </row>
    <row r="53" spans="1:15" ht="12.75">
      <c r="A53" s="6" t="s">
        <v>121</v>
      </c>
      <c r="D53">
        <f>SUM(C43:E43,F45)</f>
        <v>2.4342836888323891E-5</v>
      </c>
      <c r="E53" s="26"/>
    </row>
    <row r="54" spans="1:15" ht="12.75">
      <c r="E54" s="26" t="s">
        <v>122</v>
      </c>
    </row>
    <row r="55" spans="1:15" ht="12.75">
      <c r="A55" s="66" t="s">
        <v>123</v>
      </c>
      <c r="B55" s="68"/>
      <c r="C55" s="68"/>
      <c r="D55" s="70">
        <v>0.25</v>
      </c>
      <c r="E55" s="6" t="s">
        <v>125</v>
      </c>
      <c r="F55" s="6"/>
    </row>
    <row r="56" spans="1:15" ht="12.75">
      <c r="E56" s="6"/>
    </row>
    <row r="57" spans="1:15" ht="12.75">
      <c r="A57" s="71" t="s">
        <v>126</v>
      </c>
      <c r="B57" s="73"/>
      <c r="C57" s="73"/>
      <c r="D57" s="75">
        <f>D55/D51</f>
        <v>5110.9653335310086</v>
      </c>
    </row>
    <row r="58" spans="1:15" ht="12.75">
      <c r="A58" s="76" t="s">
        <v>127</v>
      </c>
      <c r="D58" s="78">
        <f>D55/D52</f>
        <v>5510.523241783867</v>
      </c>
    </row>
    <row r="59" spans="1:15" ht="38.25">
      <c r="A59" s="79" t="s">
        <v>128</v>
      </c>
      <c r="D59" s="81">
        <f>D55/D53</f>
        <v>10269.961596789617</v>
      </c>
    </row>
    <row r="60" spans="1:15" ht="12.75">
      <c r="A60" s="83"/>
      <c r="D60" s="84"/>
    </row>
    <row r="61" spans="1:15" ht="12.75">
      <c r="A61" s="83"/>
      <c r="D61" s="15"/>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75" customHeight="1"/>
  <cols>
    <col min="1" max="1" width="39.42578125" customWidth="1"/>
    <col min="2" max="2" width="124.42578125" customWidth="1"/>
  </cols>
  <sheetData>
    <row r="1" spans="1:26" ht="15.75" customHeight="1">
      <c r="A1" s="2" t="s">
        <v>0</v>
      </c>
      <c r="B1" s="3" t="s">
        <v>1</v>
      </c>
      <c r="C1" s="2" t="s">
        <v>2</v>
      </c>
      <c r="D1" s="2"/>
      <c r="E1" s="2"/>
      <c r="F1" s="2"/>
      <c r="G1" s="2"/>
      <c r="H1" s="2"/>
      <c r="I1" s="2"/>
      <c r="J1" s="2"/>
      <c r="K1" s="4"/>
      <c r="L1" s="4"/>
      <c r="M1" s="4"/>
      <c r="N1" s="4"/>
      <c r="O1" s="4"/>
      <c r="P1" s="4"/>
      <c r="Q1" s="5"/>
      <c r="R1" s="5"/>
      <c r="S1" s="5"/>
      <c r="T1" s="5"/>
      <c r="U1" s="5"/>
      <c r="V1" s="5"/>
      <c r="W1" s="5"/>
      <c r="X1" s="5"/>
      <c r="Y1" s="5"/>
      <c r="Z1" s="5"/>
    </row>
    <row r="2" spans="1:26" ht="15.75" customHeight="1">
      <c r="A2" s="6" t="s">
        <v>3</v>
      </c>
      <c r="B2" s="7" t="s">
        <v>4</v>
      </c>
      <c r="C2" s="6" t="s">
        <v>5</v>
      </c>
    </row>
    <row r="3" spans="1:26" ht="15.75" customHeight="1">
      <c r="A3" s="6" t="s">
        <v>6</v>
      </c>
      <c r="B3" s="7" t="s">
        <v>7</v>
      </c>
      <c r="C3" s="6" t="s">
        <v>8</v>
      </c>
    </row>
    <row r="4" spans="1:26" ht="15.75" customHeight="1">
      <c r="A4" s="6" t="s">
        <v>9</v>
      </c>
      <c r="B4" s="7" t="s">
        <v>10</v>
      </c>
      <c r="C4" s="6" t="s">
        <v>5</v>
      </c>
    </row>
    <row r="5" spans="1:26" ht="15.75" customHeight="1">
      <c r="A5" s="6" t="s">
        <v>11</v>
      </c>
      <c r="B5" s="8" t="s">
        <v>12</v>
      </c>
      <c r="C5" s="6" t="s">
        <v>8</v>
      </c>
    </row>
    <row r="6" spans="1:26" ht="15.75" customHeight="1">
      <c r="A6" s="6" t="s">
        <v>13</v>
      </c>
      <c r="B6" s="7" t="s">
        <v>14</v>
      </c>
      <c r="C6" s="6" t="s">
        <v>8</v>
      </c>
    </row>
    <row r="7" spans="1:26" ht="15.75" customHeight="1">
      <c r="A7" s="6" t="s">
        <v>15</v>
      </c>
      <c r="B7" s="7" t="s">
        <v>16</v>
      </c>
      <c r="C7" s="6" t="s">
        <v>5</v>
      </c>
    </row>
    <row r="8" spans="1:26" ht="15.75" customHeight="1">
      <c r="A8" s="6" t="s">
        <v>17</v>
      </c>
      <c r="B8" s="7" t="s">
        <v>18</v>
      </c>
      <c r="C8" s="6" t="s">
        <v>8</v>
      </c>
    </row>
    <row r="9" spans="1:26" ht="15.75" customHeight="1">
      <c r="A9" s="6" t="s">
        <v>19</v>
      </c>
      <c r="B9" s="7" t="s">
        <v>20</v>
      </c>
      <c r="C9" s="6" t="s">
        <v>21</v>
      </c>
    </row>
    <row r="10" spans="1:26" ht="15.75" customHeight="1">
      <c r="A10" s="6" t="s">
        <v>22</v>
      </c>
      <c r="B10" s="7" t="s">
        <v>23</v>
      </c>
      <c r="C10" s="6" t="s">
        <v>8</v>
      </c>
    </row>
    <row r="11" spans="1:26" ht="15.75" customHeight="1">
      <c r="A11" s="6" t="s">
        <v>24</v>
      </c>
      <c r="B11" s="7" t="s">
        <v>25</v>
      </c>
      <c r="C11" s="6" t="s">
        <v>5</v>
      </c>
    </row>
    <row r="12" spans="1:26" ht="15.75" customHeight="1">
      <c r="A12" s="6" t="s">
        <v>26</v>
      </c>
      <c r="B12" s="7" t="s">
        <v>27</v>
      </c>
      <c r="C12" s="6" t="s">
        <v>21</v>
      </c>
    </row>
    <row r="13" spans="1:26" ht="15.75" customHeight="1">
      <c r="A13" s="6" t="s">
        <v>28</v>
      </c>
      <c r="B13" s="7" t="s">
        <v>29</v>
      </c>
      <c r="C13" s="6" t="s">
        <v>5</v>
      </c>
    </row>
    <row r="14" spans="1:26" ht="15.75" customHeight="1">
      <c r="A14" s="6" t="s">
        <v>30</v>
      </c>
      <c r="B14" s="7" t="s">
        <v>31</v>
      </c>
      <c r="C14" s="6" t="s">
        <v>5</v>
      </c>
    </row>
    <row r="15" spans="1:26" ht="15.75" customHeight="1">
      <c r="B15" s="1"/>
    </row>
    <row r="16" spans="1:26" ht="15.75" customHeight="1">
      <c r="B16" s="1"/>
    </row>
    <row r="17" spans="2:2" ht="15.75" customHeight="1">
      <c r="B17" s="1"/>
    </row>
    <row r="18" spans="2:2" ht="15.75" customHeight="1">
      <c r="B18" s="1"/>
    </row>
    <row r="19" spans="2:2" ht="15.75" customHeight="1">
      <c r="B19" s="1"/>
    </row>
    <row r="20" spans="2:2" ht="15.75" customHeight="1">
      <c r="B20" s="1"/>
    </row>
    <row r="21" spans="2:2" ht="15.75" customHeight="1">
      <c r="B21" s="1"/>
    </row>
    <row r="22" spans="2:2" ht="15.75" customHeight="1">
      <c r="B22" s="1"/>
    </row>
    <row r="23" spans="2:2" ht="15.75" customHeight="1">
      <c r="B23" s="1"/>
    </row>
    <row r="24" spans="2:2" ht="15.75" customHeight="1">
      <c r="B24" s="1"/>
    </row>
    <row r="25" spans="2:2" ht="15.75" customHeight="1">
      <c r="B25" s="1"/>
    </row>
    <row r="26" spans="2:2" ht="15.75" customHeight="1">
      <c r="B26" s="1"/>
    </row>
    <row r="27" spans="2:2" ht="15.75" customHeight="1">
      <c r="B27" s="1"/>
    </row>
    <row r="28" spans="2:2" ht="15.75" customHeight="1">
      <c r="B28" s="1"/>
    </row>
    <row r="29" spans="2:2" ht="15.75" customHeight="1">
      <c r="B29" s="1"/>
    </row>
    <row r="30" spans="2:2" ht="12.75">
      <c r="B30" s="1"/>
    </row>
    <row r="31" spans="2:2" ht="12.75">
      <c r="B31" s="1"/>
    </row>
    <row r="32" spans="2:2" ht="12.75">
      <c r="B32" s="1"/>
    </row>
    <row r="33" spans="2:2" ht="12.75">
      <c r="B33" s="1"/>
    </row>
    <row r="34" spans="2:2" ht="12.75">
      <c r="B34" s="1"/>
    </row>
    <row r="35" spans="2:2" ht="12.75">
      <c r="B35" s="1"/>
    </row>
    <row r="36" spans="2:2" ht="12.75">
      <c r="B36" s="1"/>
    </row>
    <row r="37" spans="2:2" ht="12.75">
      <c r="B37" s="1"/>
    </row>
    <row r="38" spans="2:2" ht="12.75">
      <c r="B38" s="1"/>
    </row>
    <row r="39" spans="2:2" ht="12.75">
      <c r="B39" s="1"/>
    </row>
    <row r="40" spans="2:2" ht="12.75">
      <c r="B40" s="1"/>
    </row>
    <row r="41" spans="2:2" ht="12.75">
      <c r="B41" s="1"/>
    </row>
    <row r="42" spans="2:2" ht="12.75">
      <c r="B42" s="1"/>
    </row>
    <row r="43" spans="2:2" ht="12.75">
      <c r="B43" s="1"/>
    </row>
    <row r="44" spans="2:2" ht="12.75">
      <c r="B44" s="1"/>
    </row>
    <row r="45" spans="2:2" ht="12.75">
      <c r="B45" s="1"/>
    </row>
    <row r="46" spans="2:2" ht="12.75">
      <c r="B46" s="1"/>
    </row>
    <row r="47" spans="2:2" ht="12.75">
      <c r="B47" s="1"/>
    </row>
    <row r="48" spans="2:2" ht="12.75">
      <c r="B48" s="1"/>
    </row>
    <row r="49" spans="2:2" ht="12.75">
      <c r="B49" s="1"/>
    </row>
    <row r="50" spans="2:2" ht="12.75">
      <c r="B50" s="1"/>
    </row>
    <row r="51" spans="2:2" ht="12.75">
      <c r="B51" s="1"/>
    </row>
    <row r="52" spans="2:2" ht="12.75">
      <c r="B52" s="1"/>
    </row>
    <row r="53" spans="2:2" ht="12.75">
      <c r="B53" s="1"/>
    </row>
    <row r="54" spans="2:2" ht="12.75">
      <c r="B54" s="1"/>
    </row>
    <row r="55" spans="2:2" ht="12.75">
      <c r="B55" s="1"/>
    </row>
    <row r="56" spans="2:2" ht="12.75">
      <c r="B56" s="1"/>
    </row>
    <row r="57" spans="2:2" ht="12.75">
      <c r="B57" s="1"/>
    </row>
    <row r="58" spans="2:2" ht="12.75">
      <c r="B58" s="1"/>
    </row>
    <row r="59" spans="2:2" ht="12.75">
      <c r="B59" s="1"/>
    </row>
    <row r="60" spans="2:2" ht="12.75">
      <c r="B60" s="1"/>
    </row>
    <row r="61" spans="2:2" ht="12.75">
      <c r="B61" s="1"/>
    </row>
    <row r="62" spans="2:2" ht="12.75">
      <c r="B62" s="1"/>
    </row>
    <row r="63" spans="2:2" ht="12.75">
      <c r="B63" s="1"/>
    </row>
    <row r="64" spans="2:2" ht="12.75">
      <c r="B64" s="1"/>
    </row>
    <row r="65" spans="2:2" ht="12.75">
      <c r="B65" s="1"/>
    </row>
    <row r="66" spans="2:2" ht="12.75">
      <c r="B66" s="1"/>
    </row>
    <row r="67" spans="2:2" ht="12.75">
      <c r="B67" s="1"/>
    </row>
    <row r="68" spans="2:2" ht="12.75">
      <c r="B68" s="1"/>
    </row>
    <row r="69" spans="2:2" ht="12.75">
      <c r="B69" s="1"/>
    </row>
    <row r="70" spans="2:2" ht="12.75">
      <c r="B70" s="1"/>
    </row>
    <row r="71" spans="2:2" ht="12.75">
      <c r="B71" s="1"/>
    </row>
    <row r="72" spans="2:2" ht="12.75">
      <c r="B72" s="1"/>
    </row>
    <row r="73" spans="2:2" ht="12.75">
      <c r="B73" s="1"/>
    </row>
    <row r="74" spans="2:2" ht="12.75">
      <c r="B74" s="1"/>
    </row>
    <row r="75" spans="2:2" ht="12.75">
      <c r="B75" s="1"/>
    </row>
    <row r="76" spans="2:2" ht="12.75">
      <c r="B76" s="1"/>
    </row>
    <row r="77" spans="2:2" ht="12.75">
      <c r="B77" s="1"/>
    </row>
    <row r="78" spans="2:2" ht="12.75">
      <c r="B78" s="1"/>
    </row>
    <row r="79" spans="2:2" ht="12.75">
      <c r="B79" s="1"/>
    </row>
    <row r="80" spans="2:2" ht="12.75">
      <c r="B80" s="1"/>
    </row>
    <row r="81" spans="2:2" ht="12.75">
      <c r="B81" s="1"/>
    </row>
    <row r="82" spans="2:2" ht="12.75">
      <c r="B82" s="1"/>
    </row>
    <row r="83" spans="2:2" ht="12.75">
      <c r="B83" s="1"/>
    </row>
    <row r="84" spans="2:2" ht="12.75">
      <c r="B84" s="1"/>
    </row>
    <row r="85" spans="2:2" ht="12.75">
      <c r="B85" s="1"/>
    </row>
    <row r="86" spans="2:2" ht="12.75">
      <c r="B86" s="1"/>
    </row>
    <row r="87" spans="2:2" ht="12.75">
      <c r="B87" s="1"/>
    </row>
    <row r="88" spans="2:2" ht="12.75">
      <c r="B88" s="1"/>
    </row>
    <row r="89" spans="2:2" ht="12.75">
      <c r="B89" s="1"/>
    </row>
    <row r="90" spans="2:2" ht="12.75">
      <c r="B90" s="1"/>
    </row>
    <row r="91" spans="2:2" ht="12.75">
      <c r="B91" s="1"/>
    </row>
    <row r="92" spans="2:2" ht="12.75">
      <c r="B92" s="1"/>
    </row>
    <row r="93" spans="2:2" ht="12.75">
      <c r="B93" s="1"/>
    </row>
    <row r="94" spans="2:2" ht="12.75">
      <c r="B94" s="1"/>
    </row>
    <row r="95" spans="2:2" ht="12.75">
      <c r="B95" s="1"/>
    </row>
    <row r="96" spans="2:2" ht="12.75">
      <c r="B96" s="1"/>
    </row>
    <row r="97" spans="2:2" ht="12.75">
      <c r="B97" s="1"/>
    </row>
    <row r="98" spans="2:2" ht="12.75">
      <c r="B98" s="1"/>
    </row>
    <row r="99" spans="2:2" ht="12.75">
      <c r="B99" s="1"/>
    </row>
    <row r="100" spans="2:2" ht="12.75">
      <c r="B100" s="1"/>
    </row>
    <row r="101" spans="2:2" ht="12.75">
      <c r="B101" s="1"/>
    </row>
    <row r="102" spans="2:2" ht="12.75">
      <c r="B102" s="1"/>
    </row>
    <row r="103" spans="2:2" ht="12.75">
      <c r="B103" s="1"/>
    </row>
    <row r="104" spans="2:2" ht="12.75">
      <c r="B104" s="1"/>
    </row>
    <row r="105" spans="2:2" ht="12.75">
      <c r="B105" s="1"/>
    </row>
    <row r="106" spans="2:2" ht="12.75">
      <c r="B106" s="1"/>
    </row>
    <row r="107" spans="2:2" ht="12.75">
      <c r="B107" s="1"/>
    </row>
    <row r="108" spans="2:2" ht="12.75">
      <c r="B108" s="1"/>
    </row>
    <row r="109" spans="2:2" ht="12.75">
      <c r="B109" s="1"/>
    </row>
    <row r="110" spans="2:2" ht="12.75">
      <c r="B110" s="1"/>
    </row>
    <row r="111" spans="2:2" ht="12.75">
      <c r="B111" s="1"/>
    </row>
    <row r="112" spans="2:2" ht="12.75">
      <c r="B112" s="1"/>
    </row>
    <row r="113" spans="2:2" ht="12.75">
      <c r="B113" s="1"/>
    </row>
    <row r="114" spans="2:2" ht="12.75">
      <c r="B114" s="1"/>
    </row>
    <row r="115" spans="2:2" ht="12.75">
      <c r="B115" s="1"/>
    </row>
    <row r="116" spans="2:2" ht="12.75">
      <c r="B116" s="1"/>
    </row>
    <row r="117" spans="2:2" ht="12.75">
      <c r="B117" s="1"/>
    </row>
    <row r="118" spans="2:2" ht="12.75">
      <c r="B118" s="1"/>
    </row>
    <row r="119" spans="2:2" ht="12.75">
      <c r="B119" s="1"/>
    </row>
    <row r="120" spans="2:2" ht="12.75">
      <c r="B120" s="1"/>
    </row>
    <row r="121" spans="2:2" ht="12.75">
      <c r="B121" s="1"/>
    </row>
    <row r="122" spans="2:2" ht="12.75">
      <c r="B122" s="1"/>
    </row>
    <row r="123" spans="2:2" ht="12.75">
      <c r="B123" s="1"/>
    </row>
    <row r="124" spans="2:2" ht="12.75">
      <c r="B124" s="1"/>
    </row>
    <row r="125" spans="2:2" ht="12.75">
      <c r="B125" s="1"/>
    </row>
    <row r="126" spans="2:2" ht="12.75">
      <c r="B126" s="1"/>
    </row>
    <row r="127" spans="2:2" ht="12.75">
      <c r="B127" s="1"/>
    </row>
    <row r="128" spans="2:2" ht="12.75">
      <c r="B128" s="1"/>
    </row>
    <row r="129" spans="2:2" ht="12.75">
      <c r="B129" s="1"/>
    </row>
    <row r="130" spans="2:2" ht="12.75">
      <c r="B130" s="1"/>
    </row>
    <row r="131" spans="2:2" ht="12.75">
      <c r="B131" s="1"/>
    </row>
    <row r="132" spans="2:2" ht="12.75">
      <c r="B132" s="1"/>
    </row>
    <row r="133" spans="2:2" ht="12.75">
      <c r="B133" s="1"/>
    </row>
    <row r="134" spans="2:2" ht="12.75">
      <c r="B134" s="1"/>
    </row>
    <row r="135" spans="2:2" ht="12.75">
      <c r="B135" s="1"/>
    </row>
    <row r="136" spans="2:2" ht="12.75">
      <c r="B136" s="1"/>
    </row>
    <row r="137" spans="2:2" ht="12.75">
      <c r="B137" s="1"/>
    </row>
    <row r="138" spans="2:2" ht="12.75">
      <c r="B138" s="1"/>
    </row>
    <row r="139" spans="2:2" ht="12.75">
      <c r="B139" s="1"/>
    </row>
    <row r="140" spans="2:2" ht="12.75">
      <c r="B140" s="1"/>
    </row>
    <row r="141" spans="2:2" ht="12.75">
      <c r="B141" s="1"/>
    </row>
    <row r="142" spans="2:2" ht="12.75">
      <c r="B142" s="1"/>
    </row>
    <row r="143" spans="2:2" ht="12.75">
      <c r="B143" s="1"/>
    </row>
    <row r="144" spans="2:2" ht="12.75">
      <c r="B144" s="1"/>
    </row>
    <row r="145" spans="2:2" ht="12.75">
      <c r="B145" s="1"/>
    </row>
    <row r="146" spans="2:2" ht="12.75">
      <c r="B146" s="1"/>
    </row>
    <row r="147" spans="2:2" ht="12.75">
      <c r="B147" s="1"/>
    </row>
    <row r="148" spans="2:2" ht="12.75">
      <c r="B148" s="1"/>
    </row>
    <row r="149" spans="2:2" ht="12.75">
      <c r="B149" s="1"/>
    </row>
    <row r="150" spans="2:2" ht="12.75">
      <c r="B150" s="1"/>
    </row>
    <row r="151" spans="2:2" ht="12.75">
      <c r="B151" s="1"/>
    </row>
    <row r="152" spans="2:2" ht="12.75">
      <c r="B152" s="1"/>
    </row>
    <row r="153" spans="2:2" ht="12.75">
      <c r="B153" s="1"/>
    </row>
    <row r="154" spans="2:2" ht="12.75">
      <c r="B154" s="1"/>
    </row>
    <row r="155" spans="2:2" ht="12.75">
      <c r="B155" s="1"/>
    </row>
    <row r="156" spans="2:2" ht="12.75">
      <c r="B156" s="1"/>
    </row>
    <row r="157" spans="2:2" ht="12.75">
      <c r="B157" s="1"/>
    </row>
    <row r="158" spans="2:2" ht="12.75">
      <c r="B158" s="1"/>
    </row>
    <row r="159" spans="2:2" ht="12.75">
      <c r="B159" s="1"/>
    </row>
    <row r="160" spans="2:2" ht="12.75">
      <c r="B160" s="1"/>
    </row>
    <row r="161" spans="2:2" ht="12.75">
      <c r="B161" s="1"/>
    </row>
    <row r="162" spans="2:2" ht="12.75">
      <c r="B162" s="1"/>
    </row>
    <row r="163" spans="2:2" ht="12.75">
      <c r="B163" s="1"/>
    </row>
    <row r="164" spans="2:2" ht="12.75">
      <c r="B164" s="1"/>
    </row>
    <row r="165" spans="2:2" ht="12.75">
      <c r="B165" s="1"/>
    </row>
    <row r="166" spans="2:2" ht="12.75">
      <c r="B166" s="1"/>
    </row>
    <row r="167" spans="2:2" ht="12.75">
      <c r="B167" s="1"/>
    </row>
    <row r="168" spans="2:2" ht="12.75">
      <c r="B168" s="1"/>
    </row>
    <row r="169" spans="2:2" ht="12.75">
      <c r="B169" s="1"/>
    </row>
    <row r="170" spans="2:2" ht="12.75">
      <c r="B170" s="1"/>
    </row>
    <row r="171" spans="2:2" ht="12.75">
      <c r="B171" s="1"/>
    </row>
    <row r="172" spans="2:2" ht="12.75">
      <c r="B172" s="1"/>
    </row>
    <row r="173" spans="2:2" ht="12.75">
      <c r="B173" s="1"/>
    </row>
    <row r="174" spans="2:2" ht="12.75">
      <c r="B174" s="1"/>
    </row>
    <row r="175" spans="2:2" ht="12.75">
      <c r="B175" s="1"/>
    </row>
    <row r="176" spans="2:2" ht="12.75">
      <c r="B176" s="1"/>
    </row>
    <row r="177" spans="2:2" ht="12.75">
      <c r="B177" s="1"/>
    </row>
    <row r="178" spans="2:2" ht="12.75">
      <c r="B178" s="1"/>
    </row>
    <row r="179" spans="2:2" ht="12.75">
      <c r="B179" s="1"/>
    </row>
    <row r="180" spans="2:2" ht="12.75">
      <c r="B180" s="1"/>
    </row>
    <row r="181" spans="2:2" ht="12.75">
      <c r="B181" s="1"/>
    </row>
    <row r="182" spans="2:2" ht="12.75">
      <c r="B182" s="1"/>
    </row>
    <row r="183" spans="2:2" ht="12.75">
      <c r="B183" s="1"/>
    </row>
    <row r="184" spans="2:2" ht="12.75">
      <c r="B184" s="1"/>
    </row>
    <row r="185" spans="2:2" ht="12.75">
      <c r="B185" s="1"/>
    </row>
    <row r="186" spans="2:2" ht="12.75">
      <c r="B186" s="1"/>
    </row>
    <row r="187" spans="2:2" ht="12.75">
      <c r="B187" s="1"/>
    </row>
    <row r="188" spans="2:2" ht="12.75">
      <c r="B188" s="1"/>
    </row>
    <row r="189" spans="2:2" ht="12.75">
      <c r="B189" s="1"/>
    </row>
    <row r="190" spans="2:2" ht="12.75">
      <c r="B190" s="1"/>
    </row>
    <row r="191" spans="2:2" ht="12.75">
      <c r="B191" s="1"/>
    </row>
    <row r="192" spans="2:2" ht="12.75">
      <c r="B192" s="1"/>
    </row>
    <row r="193" spans="2:2" ht="12.75">
      <c r="B193" s="1"/>
    </row>
    <row r="194" spans="2:2" ht="12.75">
      <c r="B194" s="1"/>
    </row>
    <row r="195" spans="2:2" ht="12.75">
      <c r="B195" s="1"/>
    </row>
    <row r="196" spans="2:2" ht="12.75">
      <c r="B196" s="1"/>
    </row>
    <row r="197" spans="2:2" ht="12.75">
      <c r="B197" s="1"/>
    </row>
    <row r="198" spans="2:2" ht="12.75">
      <c r="B198" s="1"/>
    </row>
    <row r="199" spans="2:2" ht="12.75">
      <c r="B199" s="1"/>
    </row>
    <row r="200" spans="2:2" ht="12.75">
      <c r="B200" s="1"/>
    </row>
    <row r="201" spans="2:2" ht="12.75">
      <c r="B201" s="1"/>
    </row>
    <row r="202" spans="2:2" ht="12.75">
      <c r="B202" s="1"/>
    </row>
    <row r="203" spans="2:2" ht="12.75">
      <c r="B203" s="1"/>
    </row>
    <row r="204" spans="2:2" ht="12.75">
      <c r="B204" s="1"/>
    </row>
    <row r="205" spans="2:2" ht="12.75">
      <c r="B205" s="1"/>
    </row>
    <row r="206" spans="2:2" ht="12.75">
      <c r="B206" s="1"/>
    </row>
    <row r="207" spans="2:2" ht="12.75">
      <c r="B207" s="1"/>
    </row>
    <row r="208" spans="2:2" ht="12.75">
      <c r="B208" s="1"/>
    </row>
    <row r="209" spans="2:2" ht="12.75">
      <c r="B209" s="1"/>
    </row>
    <row r="210" spans="2:2" ht="12.75">
      <c r="B210" s="1"/>
    </row>
    <row r="211" spans="2:2" ht="12.75">
      <c r="B211" s="1"/>
    </row>
    <row r="212" spans="2:2" ht="12.75">
      <c r="B212" s="1"/>
    </row>
    <row r="213" spans="2:2" ht="12.75">
      <c r="B213" s="1"/>
    </row>
    <row r="214" spans="2:2" ht="12.75">
      <c r="B214" s="1"/>
    </row>
    <row r="215" spans="2:2" ht="12.75">
      <c r="B215" s="1"/>
    </row>
    <row r="216" spans="2:2" ht="12.75">
      <c r="B216" s="1"/>
    </row>
    <row r="217" spans="2:2" ht="12.75">
      <c r="B217" s="1"/>
    </row>
    <row r="218" spans="2:2" ht="12.75">
      <c r="B218" s="1"/>
    </row>
    <row r="219" spans="2:2" ht="12.75">
      <c r="B219" s="1"/>
    </row>
    <row r="220" spans="2:2" ht="12.75">
      <c r="B220" s="1"/>
    </row>
    <row r="221" spans="2:2" ht="12.75">
      <c r="B221" s="1"/>
    </row>
    <row r="222" spans="2:2" ht="12.75">
      <c r="B222" s="1"/>
    </row>
    <row r="223" spans="2:2" ht="12.75">
      <c r="B223" s="1"/>
    </row>
    <row r="224" spans="2:2" ht="12.75">
      <c r="B224" s="1"/>
    </row>
    <row r="225" spans="2:2" ht="12.75">
      <c r="B225" s="1"/>
    </row>
    <row r="226" spans="2:2" ht="12.75">
      <c r="B226" s="1"/>
    </row>
    <row r="227" spans="2:2" ht="12.75">
      <c r="B227" s="1"/>
    </row>
    <row r="228" spans="2:2" ht="12.75">
      <c r="B228" s="1"/>
    </row>
    <row r="229" spans="2:2" ht="12.75">
      <c r="B229" s="1"/>
    </row>
    <row r="230" spans="2:2" ht="12.75">
      <c r="B230" s="1"/>
    </row>
    <row r="231" spans="2:2" ht="12.75">
      <c r="B231" s="1"/>
    </row>
    <row r="232" spans="2:2" ht="12.75">
      <c r="B232" s="1"/>
    </row>
    <row r="233" spans="2:2" ht="12.75">
      <c r="B233" s="1"/>
    </row>
    <row r="234" spans="2:2" ht="12.75">
      <c r="B234" s="1"/>
    </row>
    <row r="235" spans="2:2" ht="12.75">
      <c r="B235" s="1"/>
    </row>
    <row r="236" spans="2:2" ht="12.75">
      <c r="B236" s="1"/>
    </row>
    <row r="237" spans="2:2" ht="12.75">
      <c r="B237" s="1"/>
    </row>
    <row r="238" spans="2:2" ht="12.75">
      <c r="B238" s="1"/>
    </row>
    <row r="239" spans="2:2" ht="12.75">
      <c r="B239" s="1"/>
    </row>
    <row r="240" spans="2:2" ht="12.75">
      <c r="B240" s="1"/>
    </row>
    <row r="241" spans="2:2" ht="12.75">
      <c r="B241" s="1"/>
    </row>
    <row r="242" spans="2:2" ht="12.75">
      <c r="B242" s="1"/>
    </row>
    <row r="243" spans="2:2" ht="12.75">
      <c r="B243" s="1"/>
    </row>
    <row r="244" spans="2:2" ht="12.75">
      <c r="B244" s="1"/>
    </row>
    <row r="245" spans="2:2" ht="12.75">
      <c r="B245" s="1"/>
    </row>
    <row r="246" spans="2:2" ht="12.75">
      <c r="B246" s="1"/>
    </row>
    <row r="247" spans="2:2" ht="12.75">
      <c r="B247" s="1"/>
    </row>
    <row r="248" spans="2:2" ht="12.75">
      <c r="B248" s="1"/>
    </row>
    <row r="249" spans="2:2" ht="12.75">
      <c r="B249" s="1"/>
    </row>
    <row r="250" spans="2:2" ht="12.75">
      <c r="B250" s="1"/>
    </row>
    <row r="251" spans="2:2" ht="12.75">
      <c r="B251" s="1"/>
    </row>
    <row r="252" spans="2:2" ht="12.75">
      <c r="B252" s="1"/>
    </row>
    <row r="253" spans="2:2" ht="12.75">
      <c r="B253" s="1"/>
    </row>
    <row r="254" spans="2:2" ht="12.75">
      <c r="B254" s="1"/>
    </row>
    <row r="255" spans="2:2" ht="12.75">
      <c r="B255" s="1"/>
    </row>
    <row r="256" spans="2:2" ht="12.75">
      <c r="B256" s="1"/>
    </row>
    <row r="257" spans="2:2" ht="12.75">
      <c r="B257" s="1"/>
    </row>
    <row r="258" spans="2:2" ht="12.75">
      <c r="B258" s="1"/>
    </row>
    <row r="259" spans="2:2" ht="12.75">
      <c r="B259" s="1"/>
    </row>
    <row r="260" spans="2:2" ht="12.75">
      <c r="B260" s="1"/>
    </row>
    <row r="261" spans="2:2" ht="12.75">
      <c r="B261" s="1"/>
    </row>
    <row r="262" spans="2:2" ht="12.75">
      <c r="B262" s="1"/>
    </row>
    <row r="263" spans="2:2" ht="12.75">
      <c r="B263" s="1"/>
    </row>
    <row r="264" spans="2:2" ht="12.75">
      <c r="B264" s="1"/>
    </row>
    <row r="265" spans="2:2" ht="12.75">
      <c r="B265" s="1"/>
    </row>
    <row r="266" spans="2:2" ht="12.75">
      <c r="B266" s="1"/>
    </row>
    <row r="267" spans="2:2" ht="12.75">
      <c r="B267" s="1"/>
    </row>
    <row r="268" spans="2:2" ht="12.75">
      <c r="B268" s="1"/>
    </row>
    <row r="269" spans="2:2" ht="12.75">
      <c r="B269" s="1"/>
    </row>
    <row r="270" spans="2:2" ht="12.75">
      <c r="B270" s="1"/>
    </row>
    <row r="271" spans="2:2" ht="12.75">
      <c r="B271" s="1"/>
    </row>
    <row r="272" spans="2:2" ht="12.75">
      <c r="B272" s="1"/>
    </row>
    <row r="273" spans="2:2" ht="12.75">
      <c r="B273" s="1"/>
    </row>
    <row r="274" spans="2:2" ht="12.75">
      <c r="B274" s="1"/>
    </row>
    <row r="275" spans="2:2" ht="12.75">
      <c r="B275" s="1"/>
    </row>
    <row r="276" spans="2:2" ht="12.75">
      <c r="B276" s="1"/>
    </row>
    <row r="277" spans="2:2" ht="12.75">
      <c r="B277" s="1"/>
    </row>
    <row r="278" spans="2:2" ht="12.75">
      <c r="B278" s="1"/>
    </row>
    <row r="279" spans="2:2" ht="12.75">
      <c r="B279" s="1"/>
    </row>
    <row r="280" spans="2:2" ht="12.75">
      <c r="B280" s="1"/>
    </row>
    <row r="281" spans="2:2" ht="12.75">
      <c r="B281" s="1"/>
    </row>
    <row r="282" spans="2:2" ht="12.75">
      <c r="B282" s="1"/>
    </row>
    <row r="283" spans="2:2" ht="12.75">
      <c r="B283" s="1"/>
    </row>
    <row r="284" spans="2:2" ht="12.75">
      <c r="B284" s="1"/>
    </row>
    <row r="285" spans="2:2" ht="12.75">
      <c r="B285" s="1"/>
    </row>
    <row r="286" spans="2:2" ht="12.75">
      <c r="B286" s="1"/>
    </row>
    <row r="287" spans="2:2" ht="12.75">
      <c r="B287" s="1"/>
    </row>
    <row r="288" spans="2:2" ht="12.75">
      <c r="B288" s="1"/>
    </row>
    <row r="289" spans="2:2" ht="12.75">
      <c r="B289" s="1"/>
    </row>
    <row r="290" spans="2:2" ht="12.75">
      <c r="B290" s="1"/>
    </row>
    <row r="291" spans="2:2" ht="12.75">
      <c r="B291" s="1"/>
    </row>
    <row r="292" spans="2:2" ht="12.75">
      <c r="B292" s="1"/>
    </row>
    <row r="293" spans="2:2" ht="12.75">
      <c r="B293" s="1"/>
    </row>
    <row r="294" spans="2:2" ht="12.75">
      <c r="B294" s="1"/>
    </row>
    <row r="295" spans="2:2" ht="12.75">
      <c r="B295" s="1"/>
    </row>
    <row r="296" spans="2:2" ht="12.75">
      <c r="B296" s="1"/>
    </row>
    <row r="297" spans="2:2" ht="12.75">
      <c r="B297" s="1"/>
    </row>
    <row r="298" spans="2:2" ht="12.75">
      <c r="B298" s="1"/>
    </row>
    <row r="299" spans="2:2" ht="12.75">
      <c r="B299" s="1"/>
    </row>
    <row r="300" spans="2:2" ht="12.75">
      <c r="B300" s="1"/>
    </row>
    <row r="301" spans="2:2" ht="12.75">
      <c r="B301" s="1"/>
    </row>
    <row r="302" spans="2:2" ht="12.75">
      <c r="B302" s="1"/>
    </row>
    <row r="303" spans="2:2" ht="12.75">
      <c r="B303" s="1"/>
    </row>
    <row r="304" spans="2:2" ht="12.75">
      <c r="B304" s="1"/>
    </row>
    <row r="305" spans="2:2" ht="12.75">
      <c r="B305" s="1"/>
    </row>
    <row r="306" spans="2:2" ht="12.75">
      <c r="B306" s="1"/>
    </row>
    <row r="307" spans="2:2" ht="12.75">
      <c r="B307" s="1"/>
    </row>
    <row r="308" spans="2:2" ht="12.75">
      <c r="B308" s="1"/>
    </row>
    <row r="309" spans="2:2" ht="12.75">
      <c r="B309" s="1"/>
    </row>
    <row r="310" spans="2:2" ht="12.75">
      <c r="B310" s="1"/>
    </row>
    <row r="311" spans="2:2" ht="12.75">
      <c r="B311" s="1"/>
    </row>
    <row r="312" spans="2:2" ht="12.75">
      <c r="B312" s="1"/>
    </row>
    <row r="313" spans="2:2" ht="12.75">
      <c r="B313" s="1"/>
    </row>
    <row r="314" spans="2:2" ht="12.75">
      <c r="B314" s="1"/>
    </row>
    <row r="315" spans="2:2" ht="12.75">
      <c r="B315" s="1"/>
    </row>
    <row r="316" spans="2:2" ht="12.75">
      <c r="B316" s="1"/>
    </row>
    <row r="317" spans="2:2" ht="12.75">
      <c r="B317" s="1"/>
    </row>
    <row r="318" spans="2:2" ht="12.75">
      <c r="B318" s="1"/>
    </row>
    <row r="319" spans="2:2" ht="12.75">
      <c r="B319" s="1"/>
    </row>
    <row r="320" spans="2:2" ht="12.75">
      <c r="B320" s="1"/>
    </row>
    <row r="321" spans="2:2" ht="12.75">
      <c r="B321" s="1"/>
    </row>
    <row r="322" spans="2:2" ht="12.75">
      <c r="B322" s="1"/>
    </row>
    <row r="323" spans="2:2" ht="12.75">
      <c r="B323" s="1"/>
    </row>
    <row r="324" spans="2:2" ht="12.75">
      <c r="B324" s="1"/>
    </row>
    <row r="325" spans="2:2" ht="12.75">
      <c r="B325" s="1"/>
    </row>
    <row r="326" spans="2:2" ht="12.75">
      <c r="B326" s="1"/>
    </row>
    <row r="327" spans="2:2" ht="12.75">
      <c r="B327" s="1"/>
    </row>
    <row r="328" spans="2:2" ht="12.75">
      <c r="B328" s="1"/>
    </row>
    <row r="329" spans="2:2" ht="12.75">
      <c r="B329" s="1"/>
    </row>
    <row r="330" spans="2:2" ht="12.75">
      <c r="B330" s="1"/>
    </row>
    <row r="331" spans="2:2" ht="12.75">
      <c r="B331" s="1"/>
    </row>
    <row r="332" spans="2:2" ht="12.75">
      <c r="B332" s="1"/>
    </row>
    <row r="333" spans="2:2" ht="12.75">
      <c r="B333" s="1"/>
    </row>
    <row r="334" spans="2:2" ht="12.75">
      <c r="B334" s="1"/>
    </row>
    <row r="335" spans="2:2" ht="12.75">
      <c r="B335" s="1"/>
    </row>
    <row r="336" spans="2:2" ht="12.75">
      <c r="B336" s="1"/>
    </row>
    <row r="337" spans="2:2" ht="12.75">
      <c r="B337" s="1"/>
    </row>
    <row r="338" spans="2:2" ht="12.75">
      <c r="B338" s="1"/>
    </row>
    <row r="339" spans="2:2" ht="12.75">
      <c r="B339" s="1"/>
    </row>
    <row r="340" spans="2:2" ht="12.75">
      <c r="B340" s="1"/>
    </row>
    <row r="341" spans="2:2" ht="12.75">
      <c r="B341" s="1"/>
    </row>
    <row r="342" spans="2:2" ht="12.75">
      <c r="B342" s="1"/>
    </row>
    <row r="343" spans="2:2" ht="12.75">
      <c r="B343" s="1"/>
    </row>
    <row r="344" spans="2:2" ht="12.75">
      <c r="B344" s="1"/>
    </row>
    <row r="345" spans="2:2" ht="12.75">
      <c r="B345" s="1"/>
    </row>
    <row r="346" spans="2:2" ht="12.75">
      <c r="B346" s="1"/>
    </row>
    <row r="347" spans="2:2" ht="12.75">
      <c r="B347" s="1"/>
    </row>
    <row r="348" spans="2:2" ht="12.75">
      <c r="B348" s="1"/>
    </row>
    <row r="349" spans="2:2" ht="12.75">
      <c r="B349" s="1"/>
    </row>
    <row r="350" spans="2:2" ht="12.75">
      <c r="B350" s="1"/>
    </row>
    <row r="351" spans="2:2" ht="12.75">
      <c r="B351" s="1"/>
    </row>
    <row r="352" spans="2:2" ht="12.75">
      <c r="B352" s="1"/>
    </row>
    <row r="353" spans="2:2" ht="12.75">
      <c r="B353" s="1"/>
    </row>
    <row r="354" spans="2:2" ht="12.75">
      <c r="B354" s="1"/>
    </row>
    <row r="355" spans="2:2" ht="12.75">
      <c r="B355" s="1"/>
    </row>
    <row r="356" spans="2:2" ht="12.75">
      <c r="B356" s="1"/>
    </row>
    <row r="357" spans="2:2" ht="12.75">
      <c r="B357" s="1"/>
    </row>
    <row r="358" spans="2:2" ht="12.75">
      <c r="B358" s="1"/>
    </row>
    <row r="359" spans="2:2" ht="12.75">
      <c r="B359" s="1"/>
    </row>
    <row r="360" spans="2:2" ht="12.75">
      <c r="B360" s="1"/>
    </row>
    <row r="361" spans="2:2" ht="12.75">
      <c r="B361" s="1"/>
    </row>
    <row r="362" spans="2:2" ht="12.75">
      <c r="B362" s="1"/>
    </row>
    <row r="363" spans="2:2" ht="12.75">
      <c r="B363" s="1"/>
    </row>
    <row r="364" spans="2:2" ht="12.75">
      <c r="B364" s="1"/>
    </row>
    <row r="365" spans="2:2" ht="12.75">
      <c r="B365" s="1"/>
    </row>
    <row r="366" spans="2:2" ht="12.75">
      <c r="B366" s="1"/>
    </row>
    <row r="367" spans="2:2" ht="12.75">
      <c r="B367" s="1"/>
    </row>
    <row r="368" spans="2:2" ht="12.75">
      <c r="B368" s="1"/>
    </row>
    <row r="369" spans="2:2" ht="12.75">
      <c r="B369" s="1"/>
    </row>
    <row r="370" spans="2:2" ht="12.75">
      <c r="B370" s="1"/>
    </row>
    <row r="371" spans="2:2" ht="12.75">
      <c r="B371" s="1"/>
    </row>
    <row r="372" spans="2:2" ht="12.75">
      <c r="B372" s="1"/>
    </row>
    <row r="373" spans="2:2" ht="12.75">
      <c r="B373" s="1"/>
    </row>
    <row r="374" spans="2:2" ht="12.75">
      <c r="B374" s="1"/>
    </row>
    <row r="375" spans="2:2" ht="12.75">
      <c r="B375" s="1"/>
    </row>
    <row r="376" spans="2:2" ht="12.75">
      <c r="B376" s="1"/>
    </row>
    <row r="377" spans="2:2" ht="12.75">
      <c r="B377" s="1"/>
    </row>
    <row r="378" spans="2:2" ht="12.75">
      <c r="B378" s="1"/>
    </row>
    <row r="379" spans="2:2" ht="12.75">
      <c r="B379" s="1"/>
    </row>
    <row r="380" spans="2:2" ht="12.75">
      <c r="B380" s="1"/>
    </row>
    <row r="381" spans="2:2" ht="12.75">
      <c r="B381" s="1"/>
    </row>
    <row r="382" spans="2:2" ht="12.75">
      <c r="B382" s="1"/>
    </row>
    <row r="383" spans="2:2" ht="12.75">
      <c r="B383" s="1"/>
    </row>
    <row r="384" spans="2:2" ht="12.75">
      <c r="B384" s="1"/>
    </row>
    <row r="385" spans="2:2" ht="12.75">
      <c r="B385" s="1"/>
    </row>
    <row r="386" spans="2:2" ht="12.75">
      <c r="B386" s="1"/>
    </row>
    <row r="387" spans="2:2" ht="12.75">
      <c r="B387" s="1"/>
    </row>
    <row r="388" spans="2:2" ht="12.75">
      <c r="B388" s="1"/>
    </row>
    <row r="389" spans="2:2" ht="12.75">
      <c r="B389" s="1"/>
    </row>
    <row r="390" spans="2:2" ht="12.75">
      <c r="B390" s="1"/>
    </row>
    <row r="391" spans="2:2" ht="12.75">
      <c r="B391" s="1"/>
    </row>
    <row r="392" spans="2:2" ht="12.75">
      <c r="B392" s="1"/>
    </row>
    <row r="393" spans="2:2" ht="12.75">
      <c r="B393" s="1"/>
    </row>
    <row r="394" spans="2:2" ht="12.75">
      <c r="B394" s="1"/>
    </row>
    <row r="395" spans="2:2" ht="12.75">
      <c r="B395" s="1"/>
    </row>
    <row r="396" spans="2:2" ht="12.75">
      <c r="B396" s="1"/>
    </row>
    <row r="397" spans="2:2" ht="12.75">
      <c r="B397" s="1"/>
    </row>
    <row r="398" spans="2:2" ht="12.75">
      <c r="B398" s="1"/>
    </row>
    <row r="399" spans="2:2" ht="12.75">
      <c r="B399" s="1"/>
    </row>
    <row r="400" spans="2:2" ht="12.75">
      <c r="B400" s="1"/>
    </row>
    <row r="401" spans="2:2" ht="12.75">
      <c r="B401" s="1"/>
    </row>
    <row r="402" spans="2:2" ht="12.75">
      <c r="B402" s="1"/>
    </row>
    <row r="403" spans="2:2" ht="12.75">
      <c r="B403" s="1"/>
    </row>
    <row r="404" spans="2:2" ht="12.75">
      <c r="B404" s="1"/>
    </row>
    <row r="405" spans="2:2" ht="12.75">
      <c r="B405" s="1"/>
    </row>
    <row r="406" spans="2:2" ht="12.75">
      <c r="B406" s="1"/>
    </row>
    <row r="407" spans="2:2" ht="12.75">
      <c r="B407" s="1"/>
    </row>
    <row r="408" spans="2:2" ht="12.75">
      <c r="B408" s="1"/>
    </row>
    <row r="409" spans="2:2" ht="12.75">
      <c r="B409" s="1"/>
    </row>
    <row r="410" spans="2:2" ht="12.75">
      <c r="B410" s="1"/>
    </row>
    <row r="411" spans="2:2" ht="12.75">
      <c r="B411" s="1"/>
    </row>
    <row r="412" spans="2:2" ht="12.75">
      <c r="B412" s="1"/>
    </row>
    <row r="413" spans="2:2" ht="12.75">
      <c r="B413" s="1"/>
    </row>
    <row r="414" spans="2:2" ht="12.75">
      <c r="B414" s="1"/>
    </row>
    <row r="415" spans="2:2" ht="12.75">
      <c r="B415" s="1"/>
    </row>
    <row r="416" spans="2:2" ht="12.75">
      <c r="B416" s="1"/>
    </row>
    <row r="417" spans="2:2" ht="12.75">
      <c r="B417" s="1"/>
    </row>
    <row r="418" spans="2:2" ht="12.75">
      <c r="B418" s="1"/>
    </row>
    <row r="419" spans="2:2" ht="12.75">
      <c r="B419" s="1"/>
    </row>
    <row r="420" spans="2:2" ht="12.75">
      <c r="B420" s="1"/>
    </row>
    <row r="421" spans="2:2" ht="12.75">
      <c r="B421" s="1"/>
    </row>
    <row r="422" spans="2:2" ht="12.75">
      <c r="B422" s="1"/>
    </row>
    <row r="423" spans="2:2" ht="12.75">
      <c r="B423" s="1"/>
    </row>
    <row r="424" spans="2:2" ht="12.75">
      <c r="B424" s="1"/>
    </row>
    <row r="425" spans="2:2" ht="12.75">
      <c r="B425" s="1"/>
    </row>
    <row r="426" spans="2:2" ht="12.75">
      <c r="B426" s="1"/>
    </row>
    <row r="427" spans="2:2" ht="12.75">
      <c r="B427" s="1"/>
    </row>
    <row r="428" spans="2:2" ht="12.75">
      <c r="B428" s="1"/>
    </row>
    <row r="429" spans="2:2" ht="12.75">
      <c r="B429" s="1"/>
    </row>
    <row r="430" spans="2:2" ht="12.75">
      <c r="B430" s="1"/>
    </row>
    <row r="431" spans="2:2" ht="12.75">
      <c r="B431" s="1"/>
    </row>
    <row r="432" spans="2:2" ht="12.75">
      <c r="B432" s="1"/>
    </row>
    <row r="433" spans="2:2" ht="12.75">
      <c r="B433" s="1"/>
    </row>
    <row r="434" spans="2:2" ht="12.75">
      <c r="B434" s="1"/>
    </row>
    <row r="435" spans="2:2" ht="12.75">
      <c r="B435" s="1"/>
    </row>
    <row r="436" spans="2:2" ht="12.75">
      <c r="B436" s="1"/>
    </row>
    <row r="437" spans="2:2" ht="12.75">
      <c r="B437" s="1"/>
    </row>
    <row r="438" spans="2:2" ht="12.75">
      <c r="B438" s="1"/>
    </row>
    <row r="439" spans="2:2" ht="12.75">
      <c r="B439" s="1"/>
    </row>
    <row r="440" spans="2:2" ht="12.75">
      <c r="B440" s="1"/>
    </row>
    <row r="441" spans="2:2" ht="12.75">
      <c r="B441" s="1"/>
    </row>
    <row r="442" spans="2:2" ht="12.75">
      <c r="B442" s="1"/>
    </row>
    <row r="443" spans="2:2" ht="12.75">
      <c r="B443" s="1"/>
    </row>
    <row r="444" spans="2:2" ht="12.75">
      <c r="B444" s="1"/>
    </row>
    <row r="445" spans="2:2" ht="12.75">
      <c r="B445" s="1"/>
    </row>
    <row r="446" spans="2:2" ht="12.75">
      <c r="B446" s="1"/>
    </row>
    <row r="447" spans="2:2" ht="12.75">
      <c r="B447" s="1"/>
    </row>
    <row r="448" spans="2:2" ht="12.75">
      <c r="B448" s="1"/>
    </row>
    <row r="449" spans="2:2" ht="12.75">
      <c r="B449" s="1"/>
    </row>
    <row r="450" spans="2:2" ht="12.75">
      <c r="B450" s="1"/>
    </row>
    <row r="451" spans="2:2" ht="12.75">
      <c r="B451" s="1"/>
    </row>
    <row r="452" spans="2:2" ht="12.75">
      <c r="B452" s="1"/>
    </row>
    <row r="453" spans="2:2" ht="12.75">
      <c r="B453" s="1"/>
    </row>
    <row r="454" spans="2:2" ht="12.75">
      <c r="B454" s="1"/>
    </row>
    <row r="455" spans="2:2" ht="12.75">
      <c r="B455" s="1"/>
    </row>
    <row r="456" spans="2:2" ht="12.75">
      <c r="B456" s="1"/>
    </row>
    <row r="457" spans="2:2" ht="12.75">
      <c r="B457" s="1"/>
    </row>
    <row r="458" spans="2:2" ht="12.75">
      <c r="B458" s="1"/>
    </row>
    <row r="459" spans="2:2" ht="12.75">
      <c r="B459" s="1"/>
    </row>
    <row r="460" spans="2:2" ht="12.75">
      <c r="B460" s="1"/>
    </row>
    <row r="461" spans="2:2" ht="12.75">
      <c r="B461" s="1"/>
    </row>
    <row r="462" spans="2:2" ht="12.75">
      <c r="B462" s="1"/>
    </row>
    <row r="463" spans="2:2" ht="12.75">
      <c r="B463" s="1"/>
    </row>
    <row r="464" spans="2:2" ht="12.75">
      <c r="B464" s="1"/>
    </row>
    <row r="465" spans="2:2" ht="12.75">
      <c r="B465" s="1"/>
    </row>
    <row r="466" spans="2:2" ht="12.75">
      <c r="B466" s="1"/>
    </row>
    <row r="467" spans="2:2" ht="12.75">
      <c r="B467" s="1"/>
    </row>
    <row r="468" spans="2:2" ht="12.75">
      <c r="B468" s="1"/>
    </row>
    <row r="469" spans="2:2" ht="12.75">
      <c r="B469" s="1"/>
    </row>
    <row r="470" spans="2:2" ht="12.75">
      <c r="B470" s="1"/>
    </row>
    <row r="471" spans="2:2" ht="12.75">
      <c r="B471" s="1"/>
    </row>
    <row r="472" spans="2:2" ht="12.75">
      <c r="B472" s="1"/>
    </row>
    <row r="473" spans="2:2" ht="12.75">
      <c r="B473" s="1"/>
    </row>
    <row r="474" spans="2:2" ht="12.75">
      <c r="B474" s="1"/>
    </row>
    <row r="475" spans="2:2" ht="12.75">
      <c r="B475" s="1"/>
    </row>
    <row r="476" spans="2:2" ht="12.75">
      <c r="B476" s="1"/>
    </row>
    <row r="477" spans="2:2" ht="12.75">
      <c r="B477" s="1"/>
    </row>
    <row r="478" spans="2:2" ht="12.75">
      <c r="B478" s="1"/>
    </row>
    <row r="479" spans="2:2" ht="12.75">
      <c r="B479" s="1"/>
    </row>
    <row r="480" spans="2:2" ht="12.75">
      <c r="B480" s="1"/>
    </row>
    <row r="481" spans="2:2" ht="12.75">
      <c r="B481" s="1"/>
    </row>
    <row r="482" spans="2:2" ht="12.75">
      <c r="B482" s="1"/>
    </row>
    <row r="483" spans="2:2" ht="12.75">
      <c r="B483" s="1"/>
    </row>
    <row r="484" spans="2:2" ht="12.75">
      <c r="B484" s="1"/>
    </row>
    <row r="485" spans="2:2" ht="12.75">
      <c r="B485" s="1"/>
    </row>
    <row r="486" spans="2:2" ht="12.75">
      <c r="B486" s="1"/>
    </row>
    <row r="487" spans="2:2" ht="12.75">
      <c r="B487" s="1"/>
    </row>
    <row r="488" spans="2:2" ht="12.75">
      <c r="B488" s="1"/>
    </row>
    <row r="489" spans="2:2" ht="12.75">
      <c r="B489" s="1"/>
    </row>
    <row r="490" spans="2:2" ht="12.75">
      <c r="B490" s="1"/>
    </row>
    <row r="491" spans="2:2" ht="12.75">
      <c r="B491" s="1"/>
    </row>
    <row r="492" spans="2:2" ht="12.75">
      <c r="B492" s="1"/>
    </row>
    <row r="493" spans="2:2" ht="12.75">
      <c r="B493" s="1"/>
    </row>
    <row r="494" spans="2:2" ht="12.75">
      <c r="B494" s="1"/>
    </row>
    <row r="495" spans="2:2" ht="12.75">
      <c r="B495" s="1"/>
    </row>
    <row r="496" spans="2:2" ht="12.75">
      <c r="B496" s="1"/>
    </row>
    <row r="497" spans="2:2" ht="12.75">
      <c r="B497" s="1"/>
    </row>
    <row r="498" spans="2:2" ht="12.75">
      <c r="B498" s="1"/>
    </row>
    <row r="499" spans="2:2" ht="12.75">
      <c r="B499" s="1"/>
    </row>
    <row r="500" spans="2:2" ht="12.75">
      <c r="B500" s="1"/>
    </row>
    <row r="501" spans="2:2" ht="12.75">
      <c r="B501" s="1"/>
    </row>
    <row r="502" spans="2:2" ht="12.75">
      <c r="B502" s="1"/>
    </row>
    <row r="503" spans="2:2" ht="12.75">
      <c r="B503" s="1"/>
    </row>
    <row r="504" spans="2:2" ht="12.75">
      <c r="B504" s="1"/>
    </row>
    <row r="505" spans="2:2" ht="12.75">
      <c r="B505" s="1"/>
    </row>
    <row r="506" spans="2:2" ht="12.75">
      <c r="B506" s="1"/>
    </row>
    <row r="507" spans="2:2" ht="12.75">
      <c r="B507" s="1"/>
    </row>
    <row r="508" spans="2:2" ht="12.75">
      <c r="B508" s="1"/>
    </row>
    <row r="509" spans="2:2" ht="12.75">
      <c r="B509" s="1"/>
    </row>
    <row r="510" spans="2:2" ht="12.75">
      <c r="B510" s="1"/>
    </row>
    <row r="511" spans="2:2" ht="12.75">
      <c r="B511" s="1"/>
    </row>
    <row r="512" spans="2:2" ht="12.75">
      <c r="B512" s="1"/>
    </row>
    <row r="513" spans="2:2" ht="12.75">
      <c r="B513" s="1"/>
    </row>
    <row r="514" spans="2:2" ht="12.75">
      <c r="B514" s="1"/>
    </row>
    <row r="515" spans="2:2" ht="12.75">
      <c r="B515" s="1"/>
    </row>
    <row r="516" spans="2:2" ht="12.75">
      <c r="B516" s="1"/>
    </row>
    <row r="517" spans="2:2" ht="12.75">
      <c r="B517" s="1"/>
    </row>
    <row r="518" spans="2:2" ht="12.75">
      <c r="B518" s="1"/>
    </row>
    <row r="519" spans="2:2" ht="12.75">
      <c r="B519" s="1"/>
    </row>
    <row r="520" spans="2:2" ht="12.75">
      <c r="B520" s="1"/>
    </row>
    <row r="521" spans="2:2" ht="12.75">
      <c r="B521" s="1"/>
    </row>
    <row r="522" spans="2:2" ht="12.75">
      <c r="B522" s="1"/>
    </row>
    <row r="523" spans="2:2" ht="12.75">
      <c r="B523" s="1"/>
    </row>
    <row r="524" spans="2:2" ht="12.75">
      <c r="B524" s="1"/>
    </row>
    <row r="525" spans="2:2" ht="12.75">
      <c r="B525" s="1"/>
    </row>
    <row r="526" spans="2:2" ht="12.75">
      <c r="B526" s="1"/>
    </row>
    <row r="527" spans="2:2" ht="12.75">
      <c r="B527" s="1"/>
    </row>
    <row r="528" spans="2:2" ht="12.75">
      <c r="B528" s="1"/>
    </row>
    <row r="529" spans="2:2" ht="12.75">
      <c r="B529" s="1"/>
    </row>
    <row r="530" spans="2:2" ht="12.75">
      <c r="B530" s="1"/>
    </row>
    <row r="531" spans="2:2" ht="12.75">
      <c r="B531" s="1"/>
    </row>
    <row r="532" spans="2:2" ht="12.75">
      <c r="B532" s="1"/>
    </row>
    <row r="533" spans="2:2" ht="12.75">
      <c r="B533" s="1"/>
    </row>
    <row r="534" spans="2:2" ht="12.75">
      <c r="B534" s="1"/>
    </row>
    <row r="535" spans="2:2" ht="12.75">
      <c r="B535" s="1"/>
    </row>
    <row r="536" spans="2:2" ht="12.75">
      <c r="B536" s="1"/>
    </row>
    <row r="537" spans="2:2" ht="12.75">
      <c r="B537" s="1"/>
    </row>
    <row r="538" spans="2:2" ht="12.75">
      <c r="B538" s="1"/>
    </row>
    <row r="539" spans="2:2" ht="12.75">
      <c r="B539" s="1"/>
    </row>
    <row r="540" spans="2:2" ht="12.75">
      <c r="B540" s="1"/>
    </row>
    <row r="541" spans="2:2" ht="12.75">
      <c r="B541" s="1"/>
    </row>
    <row r="542" spans="2:2" ht="12.75">
      <c r="B542" s="1"/>
    </row>
    <row r="543" spans="2:2" ht="12.75">
      <c r="B543" s="1"/>
    </row>
    <row r="544" spans="2:2" ht="12.75">
      <c r="B544" s="1"/>
    </row>
    <row r="545" spans="2:2" ht="12.75">
      <c r="B545" s="1"/>
    </row>
    <row r="546" spans="2:2" ht="12.75">
      <c r="B546" s="1"/>
    </row>
    <row r="547" spans="2:2" ht="12.75">
      <c r="B547" s="1"/>
    </row>
    <row r="548" spans="2:2" ht="12.75">
      <c r="B548" s="1"/>
    </row>
    <row r="549" spans="2:2" ht="12.75">
      <c r="B549" s="1"/>
    </row>
    <row r="550" spans="2:2" ht="12.75">
      <c r="B550" s="1"/>
    </row>
    <row r="551" spans="2:2" ht="12.75">
      <c r="B551" s="1"/>
    </row>
    <row r="552" spans="2:2" ht="12.75">
      <c r="B552" s="1"/>
    </row>
    <row r="553" spans="2:2" ht="12.75">
      <c r="B553" s="1"/>
    </row>
    <row r="554" spans="2:2" ht="12.75">
      <c r="B554" s="1"/>
    </row>
    <row r="555" spans="2:2" ht="12.75">
      <c r="B555" s="1"/>
    </row>
    <row r="556" spans="2:2" ht="12.75">
      <c r="B556" s="1"/>
    </row>
    <row r="557" spans="2:2" ht="12.75">
      <c r="B557" s="1"/>
    </row>
    <row r="558" spans="2:2" ht="12.75">
      <c r="B558" s="1"/>
    </row>
    <row r="559" spans="2:2" ht="12.75">
      <c r="B559" s="1"/>
    </row>
    <row r="560" spans="2:2" ht="12.75">
      <c r="B560" s="1"/>
    </row>
    <row r="561" spans="2:2" ht="12.75">
      <c r="B561" s="1"/>
    </row>
    <row r="562" spans="2:2" ht="12.75">
      <c r="B562" s="1"/>
    </row>
    <row r="563" spans="2:2" ht="12.75">
      <c r="B563" s="1"/>
    </row>
    <row r="564" spans="2:2" ht="12.75">
      <c r="B564" s="1"/>
    </row>
    <row r="565" spans="2:2" ht="12.75">
      <c r="B565" s="1"/>
    </row>
    <row r="566" spans="2:2" ht="12.75">
      <c r="B566" s="1"/>
    </row>
    <row r="567" spans="2:2" ht="12.75">
      <c r="B567" s="1"/>
    </row>
    <row r="568" spans="2:2" ht="12.75">
      <c r="B568" s="1"/>
    </row>
    <row r="569" spans="2:2" ht="12.75">
      <c r="B569" s="1"/>
    </row>
    <row r="570" spans="2:2" ht="12.75">
      <c r="B570" s="1"/>
    </row>
    <row r="571" spans="2:2" ht="12.75">
      <c r="B571" s="1"/>
    </row>
    <row r="572" spans="2:2" ht="12.75">
      <c r="B572" s="1"/>
    </row>
    <row r="573" spans="2:2" ht="12.75">
      <c r="B573" s="1"/>
    </row>
    <row r="574" spans="2:2" ht="12.75">
      <c r="B574" s="1"/>
    </row>
    <row r="575" spans="2:2" ht="12.75">
      <c r="B575" s="1"/>
    </row>
    <row r="576" spans="2:2" ht="12.75">
      <c r="B576" s="1"/>
    </row>
    <row r="577" spans="2:2" ht="12.75">
      <c r="B577" s="1"/>
    </row>
    <row r="578" spans="2:2" ht="12.75">
      <c r="B578" s="1"/>
    </row>
    <row r="579" spans="2:2" ht="12.75">
      <c r="B579" s="1"/>
    </row>
    <row r="580" spans="2:2" ht="12.75">
      <c r="B580" s="1"/>
    </row>
    <row r="581" spans="2:2" ht="12.75">
      <c r="B581" s="1"/>
    </row>
    <row r="582" spans="2:2" ht="12.75">
      <c r="B582" s="1"/>
    </row>
    <row r="583" spans="2:2" ht="12.75">
      <c r="B583" s="1"/>
    </row>
    <row r="584" spans="2:2" ht="12.75">
      <c r="B584" s="1"/>
    </row>
    <row r="585" spans="2:2" ht="12.75">
      <c r="B585" s="1"/>
    </row>
    <row r="586" spans="2:2" ht="12.75">
      <c r="B586" s="1"/>
    </row>
    <row r="587" spans="2:2" ht="12.75">
      <c r="B587" s="1"/>
    </row>
    <row r="588" spans="2:2" ht="12.75">
      <c r="B588" s="1"/>
    </row>
    <row r="589" spans="2:2" ht="12.75">
      <c r="B589" s="1"/>
    </row>
    <row r="590" spans="2:2" ht="12.75">
      <c r="B590" s="1"/>
    </row>
    <row r="591" spans="2:2" ht="12.75">
      <c r="B591" s="1"/>
    </row>
    <row r="592" spans="2:2" ht="12.75">
      <c r="B592" s="1"/>
    </row>
    <row r="593" spans="2:2" ht="12.75">
      <c r="B593" s="1"/>
    </row>
    <row r="594" spans="2:2" ht="12.75">
      <c r="B594" s="1"/>
    </row>
    <row r="595" spans="2:2" ht="12.75">
      <c r="B595" s="1"/>
    </row>
    <row r="596" spans="2:2" ht="12.75">
      <c r="B596" s="1"/>
    </row>
    <row r="597" spans="2:2" ht="12.75">
      <c r="B597" s="1"/>
    </row>
    <row r="598" spans="2:2" ht="12.75">
      <c r="B598" s="1"/>
    </row>
    <row r="599" spans="2:2" ht="12.75">
      <c r="B599" s="1"/>
    </row>
    <row r="600" spans="2:2" ht="12.75">
      <c r="B600" s="1"/>
    </row>
    <row r="601" spans="2:2" ht="12.75">
      <c r="B601" s="1"/>
    </row>
    <row r="602" spans="2:2" ht="12.75">
      <c r="B602" s="1"/>
    </row>
    <row r="603" spans="2:2" ht="12.75">
      <c r="B603" s="1"/>
    </row>
    <row r="604" spans="2:2" ht="12.75">
      <c r="B604" s="1"/>
    </row>
    <row r="605" spans="2:2" ht="12.75">
      <c r="B605" s="1"/>
    </row>
    <row r="606" spans="2:2" ht="12.75">
      <c r="B606" s="1"/>
    </row>
    <row r="607" spans="2:2" ht="12.75">
      <c r="B607" s="1"/>
    </row>
    <row r="608" spans="2:2" ht="12.75">
      <c r="B608" s="1"/>
    </row>
    <row r="609" spans="2:2" ht="12.75">
      <c r="B609" s="1"/>
    </row>
    <row r="610" spans="2:2" ht="12.75">
      <c r="B610" s="1"/>
    </row>
    <row r="611" spans="2:2" ht="12.75">
      <c r="B611" s="1"/>
    </row>
    <row r="612" spans="2:2" ht="12.75">
      <c r="B612" s="1"/>
    </row>
    <row r="613" spans="2:2" ht="12.75">
      <c r="B613" s="1"/>
    </row>
    <row r="614" spans="2:2" ht="12.75">
      <c r="B614" s="1"/>
    </row>
    <row r="615" spans="2:2" ht="12.75">
      <c r="B615" s="1"/>
    </row>
    <row r="616" spans="2:2" ht="12.75">
      <c r="B616" s="1"/>
    </row>
    <row r="617" spans="2:2" ht="12.75">
      <c r="B617" s="1"/>
    </row>
    <row r="618" spans="2:2" ht="12.75">
      <c r="B618" s="1"/>
    </row>
    <row r="619" spans="2:2" ht="12.75">
      <c r="B619" s="1"/>
    </row>
    <row r="620" spans="2:2" ht="12.75">
      <c r="B620" s="1"/>
    </row>
    <row r="621" spans="2:2" ht="12.75">
      <c r="B621" s="1"/>
    </row>
    <row r="622" spans="2:2" ht="12.75">
      <c r="B622" s="1"/>
    </row>
    <row r="623" spans="2:2" ht="12.75">
      <c r="B623" s="1"/>
    </row>
    <row r="624" spans="2:2" ht="12.75">
      <c r="B624" s="1"/>
    </row>
    <row r="625" spans="2:2" ht="12.75">
      <c r="B625" s="1"/>
    </row>
    <row r="626" spans="2:2" ht="12.75">
      <c r="B626" s="1"/>
    </row>
    <row r="627" spans="2:2" ht="12.75">
      <c r="B627" s="1"/>
    </row>
    <row r="628" spans="2:2" ht="12.75">
      <c r="B628" s="1"/>
    </row>
    <row r="629" spans="2:2" ht="12.75">
      <c r="B629" s="1"/>
    </row>
    <row r="630" spans="2:2" ht="12.75">
      <c r="B630" s="1"/>
    </row>
    <row r="631" spans="2:2" ht="12.75">
      <c r="B631" s="1"/>
    </row>
    <row r="632" spans="2:2" ht="12.75">
      <c r="B632" s="1"/>
    </row>
    <row r="633" spans="2:2" ht="12.75">
      <c r="B633" s="1"/>
    </row>
    <row r="634" spans="2:2" ht="12.75">
      <c r="B634" s="1"/>
    </row>
    <row r="635" spans="2:2" ht="12.75">
      <c r="B635" s="1"/>
    </row>
    <row r="636" spans="2:2" ht="12.75">
      <c r="B636" s="1"/>
    </row>
    <row r="637" spans="2:2" ht="12.75">
      <c r="B637" s="1"/>
    </row>
    <row r="638" spans="2:2" ht="12.75">
      <c r="B638" s="1"/>
    </row>
    <row r="639" spans="2:2" ht="12.75">
      <c r="B639" s="1"/>
    </row>
    <row r="640" spans="2:2" ht="12.75">
      <c r="B640" s="1"/>
    </row>
    <row r="641" spans="2:2" ht="12.75">
      <c r="B641" s="1"/>
    </row>
    <row r="642" spans="2:2" ht="12.75">
      <c r="B642" s="1"/>
    </row>
    <row r="643" spans="2:2" ht="12.75">
      <c r="B643" s="1"/>
    </row>
    <row r="644" spans="2:2" ht="12.75">
      <c r="B644" s="1"/>
    </row>
    <row r="645" spans="2:2" ht="12.75">
      <c r="B645" s="1"/>
    </row>
    <row r="646" spans="2:2" ht="12.75">
      <c r="B646" s="1"/>
    </row>
    <row r="647" spans="2:2" ht="12.75">
      <c r="B647" s="1"/>
    </row>
    <row r="648" spans="2:2" ht="12.75">
      <c r="B648" s="1"/>
    </row>
    <row r="649" spans="2:2" ht="12.75">
      <c r="B649" s="1"/>
    </row>
    <row r="650" spans="2:2" ht="12.75">
      <c r="B650" s="1"/>
    </row>
    <row r="651" spans="2:2" ht="12.75">
      <c r="B651" s="1"/>
    </row>
    <row r="652" spans="2:2" ht="12.75">
      <c r="B652" s="1"/>
    </row>
    <row r="653" spans="2:2" ht="12.75">
      <c r="B653" s="1"/>
    </row>
    <row r="654" spans="2:2" ht="12.75">
      <c r="B654" s="1"/>
    </row>
    <row r="655" spans="2:2" ht="12.75">
      <c r="B655" s="1"/>
    </row>
    <row r="656" spans="2:2" ht="12.75">
      <c r="B656" s="1"/>
    </row>
    <row r="657" spans="2:2" ht="12.75">
      <c r="B657" s="1"/>
    </row>
    <row r="658" spans="2:2" ht="12.75">
      <c r="B658" s="1"/>
    </row>
    <row r="659" spans="2:2" ht="12.75">
      <c r="B659" s="1"/>
    </row>
    <row r="660" spans="2:2" ht="12.75">
      <c r="B660" s="1"/>
    </row>
    <row r="661" spans="2:2" ht="12.75">
      <c r="B661" s="1"/>
    </row>
    <row r="662" spans="2:2" ht="12.75">
      <c r="B662" s="1"/>
    </row>
    <row r="663" spans="2:2" ht="12.75">
      <c r="B663" s="1"/>
    </row>
    <row r="664" spans="2:2" ht="12.75">
      <c r="B664" s="1"/>
    </row>
    <row r="665" spans="2:2" ht="12.75">
      <c r="B665" s="1"/>
    </row>
    <row r="666" spans="2:2" ht="12.75">
      <c r="B666" s="1"/>
    </row>
    <row r="667" spans="2:2" ht="12.75">
      <c r="B667" s="1"/>
    </row>
    <row r="668" spans="2:2" ht="12.75">
      <c r="B668" s="1"/>
    </row>
    <row r="669" spans="2:2" ht="12.75">
      <c r="B669" s="1"/>
    </row>
    <row r="670" spans="2:2" ht="12.75">
      <c r="B670" s="1"/>
    </row>
    <row r="671" spans="2:2" ht="12.75">
      <c r="B671" s="1"/>
    </row>
    <row r="672" spans="2:2" ht="12.75">
      <c r="B672" s="1"/>
    </row>
    <row r="673" spans="2:2" ht="12.75">
      <c r="B673" s="1"/>
    </row>
    <row r="674" spans="2:2" ht="12.75">
      <c r="B674" s="1"/>
    </row>
    <row r="675" spans="2:2" ht="12.75">
      <c r="B675" s="1"/>
    </row>
    <row r="676" spans="2:2" ht="12.75">
      <c r="B676" s="1"/>
    </row>
    <row r="677" spans="2:2" ht="12.75">
      <c r="B677" s="1"/>
    </row>
    <row r="678" spans="2:2" ht="12.75">
      <c r="B678" s="1"/>
    </row>
    <row r="679" spans="2:2" ht="12.75">
      <c r="B679" s="1"/>
    </row>
    <row r="680" spans="2:2" ht="12.75">
      <c r="B680" s="1"/>
    </row>
    <row r="681" spans="2:2" ht="12.75">
      <c r="B681" s="1"/>
    </row>
    <row r="682" spans="2:2" ht="12.75">
      <c r="B682" s="1"/>
    </row>
    <row r="683" spans="2:2" ht="12.75">
      <c r="B683" s="1"/>
    </row>
    <row r="684" spans="2:2" ht="12.75">
      <c r="B684" s="1"/>
    </row>
    <row r="685" spans="2:2" ht="12.75">
      <c r="B685" s="1"/>
    </row>
    <row r="686" spans="2:2" ht="12.75">
      <c r="B686" s="1"/>
    </row>
    <row r="687" spans="2:2" ht="12.75">
      <c r="B687" s="1"/>
    </row>
    <row r="688" spans="2:2" ht="12.75">
      <c r="B688" s="1"/>
    </row>
    <row r="689" spans="2:2" ht="12.75">
      <c r="B689" s="1"/>
    </row>
    <row r="690" spans="2:2" ht="12.75">
      <c r="B690" s="1"/>
    </row>
    <row r="691" spans="2:2" ht="12.75">
      <c r="B691" s="1"/>
    </row>
    <row r="692" spans="2:2" ht="12.75">
      <c r="B692" s="1"/>
    </row>
    <row r="693" spans="2:2" ht="12.75">
      <c r="B693" s="1"/>
    </row>
    <row r="694" spans="2:2" ht="12.75">
      <c r="B694" s="1"/>
    </row>
    <row r="695" spans="2:2" ht="12.75">
      <c r="B695" s="1"/>
    </row>
    <row r="696" spans="2:2" ht="12.75">
      <c r="B696" s="1"/>
    </row>
    <row r="697" spans="2:2" ht="12.75">
      <c r="B697" s="1"/>
    </row>
    <row r="698" spans="2:2" ht="12.75">
      <c r="B698" s="1"/>
    </row>
    <row r="699" spans="2:2" ht="12.75">
      <c r="B699" s="1"/>
    </row>
    <row r="700" spans="2:2" ht="12.75">
      <c r="B700" s="1"/>
    </row>
    <row r="701" spans="2:2" ht="12.75">
      <c r="B701" s="1"/>
    </row>
    <row r="702" spans="2:2" ht="12.75">
      <c r="B702" s="1"/>
    </row>
    <row r="703" spans="2:2" ht="12.75">
      <c r="B703" s="1"/>
    </row>
    <row r="704" spans="2:2" ht="12.75">
      <c r="B704" s="1"/>
    </row>
    <row r="705" spans="2:2" ht="12.75">
      <c r="B705" s="1"/>
    </row>
    <row r="706" spans="2:2" ht="12.75">
      <c r="B706" s="1"/>
    </row>
    <row r="707" spans="2:2" ht="12.75">
      <c r="B707" s="1"/>
    </row>
    <row r="708" spans="2:2" ht="12.75">
      <c r="B708" s="1"/>
    </row>
    <row r="709" spans="2:2" ht="12.75">
      <c r="B709" s="1"/>
    </row>
    <row r="710" spans="2:2" ht="12.75">
      <c r="B710" s="1"/>
    </row>
    <row r="711" spans="2:2" ht="12.75">
      <c r="B711" s="1"/>
    </row>
    <row r="712" spans="2:2" ht="12.75">
      <c r="B712" s="1"/>
    </row>
    <row r="713" spans="2:2" ht="12.75">
      <c r="B713" s="1"/>
    </row>
    <row r="714" spans="2:2" ht="12.75">
      <c r="B714" s="1"/>
    </row>
    <row r="715" spans="2:2" ht="12.75">
      <c r="B715" s="1"/>
    </row>
    <row r="716" spans="2:2" ht="12.75">
      <c r="B716" s="1"/>
    </row>
    <row r="717" spans="2:2" ht="12.75">
      <c r="B717" s="1"/>
    </row>
    <row r="718" spans="2:2" ht="12.75">
      <c r="B718" s="1"/>
    </row>
    <row r="719" spans="2:2" ht="12.75">
      <c r="B719" s="1"/>
    </row>
    <row r="720" spans="2:2" ht="12.75">
      <c r="B720" s="1"/>
    </row>
    <row r="721" spans="2:2" ht="12.75">
      <c r="B721" s="1"/>
    </row>
    <row r="722" spans="2:2" ht="12.75">
      <c r="B722" s="1"/>
    </row>
    <row r="723" spans="2:2" ht="12.75">
      <c r="B723" s="1"/>
    </row>
    <row r="724" spans="2:2" ht="12.75">
      <c r="B724" s="1"/>
    </row>
    <row r="725" spans="2:2" ht="12.75">
      <c r="B725" s="1"/>
    </row>
    <row r="726" spans="2:2" ht="12.75">
      <c r="B726" s="1"/>
    </row>
    <row r="727" spans="2:2" ht="12.75">
      <c r="B727" s="1"/>
    </row>
    <row r="728" spans="2:2" ht="12.75">
      <c r="B728" s="1"/>
    </row>
    <row r="729" spans="2:2" ht="12.75">
      <c r="B729" s="1"/>
    </row>
    <row r="730" spans="2:2" ht="12.75">
      <c r="B730" s="1"/>
    </row>
    <row r="731" spans="2:2" ht="12.75">
      <c r="B731" s="1"/>
    </row>
    <row r="732" spans="2:2" ht="12.75">
      <c r="B732" s="1"/>
    </row>
    <row r="733" spans="2:2" ht="12.75">
      <c r="B733" s="1"/>
    </row>
    <row r="734" spans="2:2" ht="12.75">
      <c r="B734" s="1"/>
    </row>
    <row r="735" spans="2:2" ht="12.75">
      <c r="B735" s="1"/>
    </row>
    <row r="736" spans="2:2" ht="12.75">
      <c r="B736" s="1"/>
    </row>
    <row r="737" spans="2:2" ht="12.75">
      <c r="B737" s="1"/>
    </row>
    <row r="738" spans="2:2" ht="12.75">
      <c r="B738" s="1"/>
    </row>
    <row r="739" spans="2:2" ht="12.75">
      <c r="B739" s="1"/>
    </row>
    <row r="740" spans="2:2" ht="12.75">
      <c r="B740" s="1"/>
    </row>
    <row r="741" spans="2:2" ht="12.75">
      <c r="B741" s="1"/>
    </row>
    <row r="742" spans="2:2" ht="12.75">
      <c r="B742" s="1"/>
    </row>
    <row r="743" spans="2:2" ht="12.75">
      <c r="B743" s="1"/>
    </row>
    <row r="744" spans="2:2" ht="12.75">
      <c r="B744" s="1"/>
    </row>
    <row r="745" spans="2:2" ht="12.75">
      <c r="B745" s="1"/>
    </row>
    <row r="746" spans="2:2" ht="12.75">
      <c r="B746" s="1"/>
    </row>
    <row r="747" spans="2:2" ht="12.75">
      <c r="B747" s="1"/>
    </row>
    <row r="748" spans="2:2" ht="12.75">
      <c r="B748" s="1"/>
    </row>
    <row r="749" spans="2:2" ht="12.75">
      <c r="B749" s="1"/>
    </row>
    <row r="750" spans="2:2" ht="12.75">
      <c r="B750" s="1"/>
    </row>
    <row r="751" spans="2:2" ht="12.75">
      <c r="B751" s="1"/>
    </row>
    <row r="752" spans="2:2" ht="12.75">
      <c r="B752" s="1"/>
    </row>
    <row r="753" spans="2:2" ht="12.75">
      <c r="B753" s="1"/>
    </row>
    <row r="754" spans="2:2" ht="12.75">
      <c r="B754" s="1"/>
    </row>
    <row r="755" spans="2:2" ht="12.75">
      <c r="B755" s="1"/>
    </row>
    <row r="756" spans="2:2" ht="12.75">
      <c r="B756" s="1"/>
    </row>
    <row r="757" spans="2:2" ht="12.75">
      <c r="B757" s="1"/>
    </row>
    <row r="758" spans="2:2" ht="12.75">
      <c r="B758" s="1"/>
    </row>
    <row r="759" spans="2:2" ht="12.75">
      <c r="B759" s="1"/>
    </row>
    <row r="760" spans="2:2" ht="12.75">
      <c r="B760" s="1"/>
    </row>
    <row r="761" spans="2:2" ht="12.75">
      <c r="B761" s="1"/>
    </row>
    <row r="762" spans="2:2" ht="12.75">
      <c r="B762" s="1"/>
    </row>
    <row r="763" spans="2:2" ht="12.75">
      <c r="B763" s="1"/>
    </row>
    <row r="764" spans="2:2" ht="12.75">
      <c r="B764" s="1"/>
    </row>
    <row r="765" spans="2:2" ht="12.75">
      <c r="B765" s="1"/>
    </row>
    <row r="766" spans="2:2" ht="12.75">
      <c r="B766" s="1"/>
    </row>
    <row r="767" spans="2:2" ht="12.75">
      <c r="B767" s="1"/>
    </row>
    <row r="768" spans="2:2" ht="12.75">
      <c r="B768" s="1"/>
    </row>
    <row r="769" spans="2:2" ht="12.75">
      <c r="B769" s="1"/>
    </row>
    <row r="770" spans="2:2" ht="12.75">
      <c r="B770" s="1"/>
    </row>
    <row r="771" spans="2:2" ht="12.75">
      <c r="B771" s="1"/>
    </row>
    <row r="772" spans="2:2" ht="12.75">
      <c r="B772" s="1"/>
    </row>
    <row r="773" spans="2:2" ht="12.75">
      <c r="B773" s="1"/>
    </row>
    <row r="774" spans="2:2" ht="12.75">
      <c r="B774" s="1"/>
    </row>
    <row r="775" spans="2:2" ht="12.75">
      <c r="B775" s="1"/>
    </row>
    <row r="776" spans="2:2" ht="12.75">
      <c r="B776" s="1"/>
    </row>
    <row r="777" spans="2:2" ht="12.75">
      <c r="B777" s="1"/>
    </row>
    <row r="778" spans="2:2" ht="12.75">
      <c r="B778" s="1"/>
    </row>
    <row r="779" spans="2:2" ht="12.75">
      <c r="B779" s="1"/>
    </row>
    <row r="780" spans="2:2" ht="12.75">
      <c r="B780" s="1"/>
    </row>
    <row r="781" spans="2:2" ht="12.75">
      <c r="B781" s="1"/>
    </row>
    <row r="782" spans="2:2" ht="12.75">
      <c r="B782" s="1"/>
    </row>
    <row r="783" spans="2:2" ht="12.75">
      <c r="B783" s="1"/>
    </row>
    <row r="784" spans="2:2" ht="12.75">
      <c r="B784" s="1"/>
    </row>
    <row r="785" spans="2:2" ht="12.75">
      <c r="B785" s="1"/>
    </row>
    <row r="786" spans="2:2" ht="12.75">
      <c r="B786" s="1"/>
    </row>
    <row r="787" spans="2:2" ht="12.75">
      <c r="B787" s="1"/>
    </row>
    <row r="788" spans="2:2" ht="12.75">
      <c r="B788" s="1"/>
    </row>
    <row r="789" spans="2:2" ht="12.75">
      <c r="B789" s="1"/>
    </row>
    <row r="790" spans="2:2" ht="12.75">
      <c r="B790" s="1"/>
    </row>
    <row r="791" spans="2:2" ht="12.75">
      <c r="B791" s="1"/>
    </row>
    <row r="792" spans="2:2" ht="12.75">
      <c r="B792" s="1"/>
    </row>
    <row r="793" spans="2:2" ht="12.75">
      <c r="B793" s="1"/>
    </row>
    <row r="794" spans="2:2" ht="12.75">
      <c r="B794" s="1"/>
    </row>
    <row r="795" spans="2:2" ht="12.75">
      <c r="B795" s="1"/>
    </row>
    <row r="796" spans="2:2" ht="12.75">
      <c r="B796" s="1"/>
    </row>
    <row r="797" spans="2:2" ht="12.75">
      <c r="B797" s="1"/>
    </row>
    <row r="798" spans="2:2" ht="12.75">
      <c r="B798" s="1"/>
    </row>
    <row r="799" spans="2:2" ht="12.75">
      <c r="B799" s="1"/>
    </row>
    <row r="800" spans="2:2" ht="12.75">
      <c r="B800" s="1"/>
    </row>
    <row r="801" spans="2:2" ht="12.75">
      <c r="B801" s="1"/>
    </row>
    <row r="802" spans="2:2" ht="12.75">
      <c r="B802" s="1"/>
    </row>
    <row r="803" spans="2:2" ht="12.75">
      <c r="B803" s="1"/>
    </row>
    <row r="804" spans="2:2" ht="12.75">
      <c r="B804" s="1"/>
    </row>
    <row r="805" spans="2:2" ht="12.75">
      <c r="B805" s="1"/>
    </row>
    <row r="806" spans="2:2" ht="12.75">
      <c r="B806" s="1"/>
    </row>
    <row r="807" spans="2:2" ht="12.75">
      <c r="B807" s="1"/>
    </row>
    <row r="808" spans="2:2" ht="12.75">
      <c r="B808" s="1"/>
    </row>
    <row r="809" spans="2:2" ht="12.75">
      <c r="B809" s="1"/>
    </row>
    <row r="810" spans="2:2" ht="12.75">
      <c r="B810" s="1"/>
    </row>
    <row r="811" spans="2:2" ht="12.75">
      <c r="B811" s="1"/>
    </row>
    <row r="812" spans="2:2" ht="12.75">
      <c r="B812" s="1"/>
    </row>
    <row r="813" spans="2:2" ht="12.75">
      <c r="B813" s="1"/>
    </row>
    <row r="814" spans="2:2" ht="12.75">
      <c r="B814" s="1"/>
    </row>
    <row r="815" spans="2:2" ht="12.75">
      <c r="B815" s="1"/>
    </row>
    <row r="816" spans="2:2" ht="12.75">
      <c r="B816" s="1"/>
    </row>
    <row r="817" spans="2:2" ht="12.75">
      <c r="B817" s="1"/>
    </row>
    <row r="818" spans="2:2" ht="12.75">
      <c r="B818" s="1"/>
    </row>
    <row r="819" spans="2:2" ht="12.75">
      <c r="B819" s="1"/>
    </row>
    <row r="820" spans="2:2" ht="12.75">
      <c r="B820" s="1"/>
    </row>
    <row r="821" spans="2:2" ht="12.75">
      <c r="B821" s="1"/>
    </row>
    <row r="822" spans="2:2" ht="12.75">
      <c r="B822" s="1"/>
    </row>
    <row r="823" spans="2:2" ht="12.75">
      <c r="B823" s="1"/>
    </row>
    <row r="824" spans="2:2" ht="12.75">
      <c r="B824" s="1"/>
    </row>
    <row r="825" spans="2:2" ht="12.75">
      <c r="B825" s="1"/>
    </row>
    <row r="826" spans="2:2" ht="12.75">
      <c r="B826" s="1"/>
    </row>
    <row r="827" spans="2:2" ht="12.75">
      <c r="B827" s="1"/>
    </row>
    <row r="828" spans="2:2" ht="12.75">
      <c r="B828" s="1"/>
    </row>
    <row r="829" spans="2:2" ht="12.75">
      <c r="B829" s="1"/>
    </row>
    <row r="830" spans="2:2" ht="12.75">
      <c r="B830" s="1"/>
    </row>
    <row r="831" spans="2:2" ht="12.75">
      <c r="B831" s="1"/>
    </row>
    <row r="832" spans="2:2" ht="12.75">
      <c r="B832" s="1"/>
    </row>
    <row r="833" spans="2:2" ht="12.75">
      <c r="B833" s="1"/>
    </row>
    <row r="834" spans="2:2" ht="12.75">
      <c r="B834" s="1"/>
    </row>
    <row r="835" spans="2:2" ht="12.75">
      <c r="B835" s="1"/>
    </row>
    <row r="836" spans="2:2" ht="12.75">
      <c r="B836" s="1"/>
    </row>
    <row r="837" spans="2:2" ht="12.75">
      <c r="B837" s="1"/>
    </row>
    <row r="838" spans="2:2" ht="12.75">
      <c r="B838" s="1"/>
    </row>
    <row r="839" spans="2:2" ht="12.75">
      <c r="B839" s="1"/>
    </row>
    <row r="840" spans="2:2" ht="12.75">
      <c r="B840" s="1"/>
    </row>
    <row r="841" spans="2:2" ht="12.75">
      <c r="B841" s="1"/>
    </row>
    <row r="842" spans="2:2" ht="12.75">
      <c r="B842" s="1"/>
    </row>
    <row r="843" spans="2:2" ht="12.75">
      <c r="B843" s="1"/>
    </row>
    <row r="844" spans="2:2" ht="12.75">
      <c r="B844" s="1"/>
    </row>
    <row r="845" spans="2:2" ht="12.75">
      <c r="B845" s="1"/>
    </row>
    <row r="846" spans="2:2" ht="12.75">
      <c r="B846" s="1"/>
    </row>
    <row r="847" spans="2:2" ht="12.75">
      <c r="B847" s="1"/>
    </row>
    <row r="848" spans="2:2" ht="12.75">
      <c r="B848" s="1"/>
    </row>
    <row r="849" spans="2:2" ht="12.75">
      <c r="B849" s="1"/>
    </row>
    <row r="850" spans="2:2" ht="12.75">
      <c r="B850" s="1"/>
    </row>
    <row r="851" spans="2:2" ht="12.75">
      <c r="B851" s="1"/>
    </row>
    <row r="852" spans="2:2" ht="12.75">
      <c r="B852" s="1"/>
    </row>
    <row r="853" spans="2:2" ht="12.75">
      <c r="B853" s="1"/>
    </row>
    <row r="854" spans="2:2" ht="12.75">
      <c r="B854" s="1"/>
    </row>
    <row r="855" spans="2:2" ht="12.75">
      <c r="B855" s="1"/>
    </row>
    <row r="856" spans="2:2" ht="12.75">
      <c r="B856" s="1"/>
    </row>
    <row r="857" spans="2:2" ht="12.75">
      <c r="B857" s="1"/>
    </row>
    <row r="858" spans="2:2" ht="12.75">
      <c r="B858" s="1"/>
    </row>
    <row r="859" spans="2:2" ht="12.75">
      <c r="B859" s="1"/>
    </row>
    <row r="860" spans="2:2" ht="12.75">
      <c r="B860" s="1"/>
    </row>
    <row r="861" spans="2:2" ht="12.75">
      <c r="B861" s="1"/>
    </row>
    <row r="862" spans="2:2" ht="12.75">
      <c r="B862" s="1"/>
    </row>
    <row r="863" spans="2:2" ht="12.75">
      <c r="B863" s="1"/>
    </row>
    <row r="864" spans="2:2" ht="12.75">
      <c r="B864" s="1"/>
    </row>
    <row r="865" spans="2:2" ht="12.75">
      <c r="B865" s="1"/>
    </row>
    <row r="866" spans="2:2" ht="12.75">
      <c r="B866" s="1"/>
    </row>
    <row r="867" spans="2:2" ht="12.75">
      <c r="B867" s="1"/>
    </row>
    <row r="868" spans="2:2" ht="12.75">
      <c r="B868" s="1"/>
    </row>
    <row r="869" spans="2:2" ht="12.75">
      <c r="B869" s="1"/>
    </row>
    <row r="870" spans="2:2" ht="12.75">
      <c r="B870" s="1"/>
    </row>
    <row r="871" spans="2:2" ht="12.75">
      <c r="B871" s="1"/>
    </row>
    <row r="872" spans="2:2" ht="12.75">
      <c r="B872" s="1"/>
    </row>
    <row r="873" spans="2:2" ht="12.75">
      <c r="B873" s="1"/>
    </row>
    <row r="874" spans="2:2" ht="12.75">
      <c r="B874" s="1"/>
    </row>
    <row r="875" spans="2:2" ht="12.75">
      <c r="B875" s="1"/>
    </row>
    <row r="876" spans="2:2" ht="12.75">
      <c r="B876" s="1"/>
    </row>
    <row r="877" spans="2:2" ht="12.75">
      <c r="B877" s="1"/>
    </row>
    <row r="878" spans="2:2" ht="12.75">
      <c r="B878" s="1"/>
    </row>
    <row r="879" spans="2:2" ht="12.75">
      <c r="B879" s="1"/>
    </row>
    <row r="880" spans="2:2" ht="12.75">
      <c r="B880" s="1"/>
    </row>
    <row r="881" spans="2:2" ht="12.75">
      <c r="B881" s="1"/>
    </row>
    <row r="882" spans="2:2" ht="12.75">
      <c r="B882" s="1"/>
    </row>
    <row r="883" spans="2:2" ht="12.75">
      <c r="B883" s="1"/>
    </row>
    <row r="884" spans="2:2" ht="12.75">
      <c r="B884" s="1"/>
    </row>
    <row r="885" spans="2:2" ht="12.75">
      <c r="B885" s="1"/>
    </row>
    <row r="886" spans="2:2" ht="12.75">
      <c r="B886" s="1"/>
    </row>
    <row r="887" spans="2:2" ht="12.75">
      <c r="B887" s="1"/>
    </row>
    <row r="888" spans="2:2" ht="12.75">
      <c r="B888" s="1"/>
    </row>
    <row r="889" spans="2:2" ht="12.75">
      <c r="B889" s="1"/>
    </row>
    <row r="890" spans="2:2" ht="12.75">
      <c r="B890" s="1"/>
    </row>
    <row r="891" spans="2:2" ht="12.75">
      <c r="B891" s="1"/>
    </row>
    <row r="892" spans="2:2" ht="12.75">
      <c r="B892" s="1"/>
    </row>
    <row r="893" spans="2:2" ht="12.75">
      <c r="B893" s="1"/>
    </row>
    <row r="894" spans="2:2" ht="12.75">
      <c r="B894" s="1"/>
    </row>
    <row r="895" spans="2:2" ht="12.75">
      <c r="B895" s="1"/>
    </row>
    <row r="896" spans="2:2" ht="12.75">
      <c r="B896" s="1"/>
    </row>
    <row r="897" spans="2:2" ht="12.75">
      <c r="B897" s="1"/>
    </row>
    <row r="898" spans="2:2" ht="12.75">
      <c r="B898" s="1"/>
    </row>
    <row r="899" spans="2:2" ht="12.75">
      <c r="B899" s="1"/>
    </row>
    <row r="900" spans="2:2" ht="12.75">
      <c r="B900" s="1"/>
    </row>
    <row r="901" spans="2:2" ht="12.75">
      <c r="B901" s="1"/>
    </row>
    <row r="902" spans="2:2" ht="12.75">
      <c r="B902" s="1"/>
    </row>
    <row r="903" spans="2:2" ht="12.75">
      <c r="B903" s="1"/>
    </row>
    <row r="904" spans="2:2" ht="12.75">
      <c r="B904" s="1"/>
    </row>
    <row r="905" spans="2:2" ht="12.75">
      <c r="B905" s="1"/>
    </row>
    <row r="906" spans="2:2" ht="12.75">
      <c r="B906" s="1"/>
    </row>
    <row r="907" spans="2:2" ht="12.75">
      <c r="B907" s="1"/>
    </row>
    <row r="908" spans="2:2" ht="12.75">
      <c r="B908" s="1"/>
    </row>
    <row r="909" spans="2:2" ht="12.75">
      <c r="B909" s="1"/>
    </row>
    <row r="910" spans="2:2" ht="12.75">
      <c r="B910" s="1"/>
    </row>
    <row r="911" spans="2:2" ht="12.75">
      <c r="B911" s="1"/>
    </row>
    <row r="912" spans="2:2" ht="12.75">
      <c r="B912" s="1"/>
    </row>
    <row r="913" spans="2:2" ht="12.75">
      <c r="B913" s="1"/>
    </row>
    <row r="914" spans="2:2" ht="12.75">
      <c r="B914" s="1"/>
    </row>
    <row r="915" spans="2:2" ht="12.75">
      <c r="B915" s="1"/>
    </row>
    <row r="916" spans="2:2" ht="12.75">
      <c r="B916" s="1"/>
    </row>
    <row r="917" spans="2:2" ht="12.75">
      <c r="B917" s="1"/>
    </row>
    <row r="918" spans="2:2" ht="12.75">
      <c r="B918" s="1"/>
    </row>
    <row r="919" spans="2:2" ht="12.75">
      <c r="B919" s="1"/>
    </row>
    <row r="920" spans="2:2" ht="12.75">
      <c r="B920" s="1"/>
    </row>
    <row r="921" spans="2:2" ht="12.75">
      <c r="B921" s="1"/>
    </row>
    <row r="922" spans="2:2" ht="12.75">
      <c r="B922" s="1"/>
    </row>
    <row r="923" spans="2:2" ht="12.75">
      <c r="B923" s="1"/>
    </row>
    <row r="924" spans="2:2" ht="12.75">
      <c r="B924" s="1"/>
    </row>
    <row r="925" spans="2:2" ht="12.75">
      <c r="B925" s="1"/>
    </row>
    <row r="926" spans="2:2" ht="12.75">
      <c r="B926" s="1"/>
    </row>
    <row r="927" spans="2:2" ht="12.75">
      <c r="B927" s="1"/>
    </row>
    <row r="928" spans="2:2" ht="12.75">
      <c r="B928" s="1"/>
    </row>
    <row r="929" spans="2:2" ht="12.75">
      <c r="B929" s="1"/>
    </row>
    <row r="930" spans="2:2" ht="12.75">
      <c r="B930" s="1"/>
    </row>
    <row r="931" spans="2:2" ht="12.75">
      <c r="B931" s="1"/>
    </row>
    <row r="932" spans="2:2" ht="12.75">
      <c r="B932" s="1"/>
    </row>
    <row r="933" spans="2:2" ht="12.75">
      <c r="B933" s="1"/>
    </row>
    <row r="934" spans="2:2" ht="12.75">
      <c r="B934" s="1"/>
    </row>
    <row r="935" spans="2:2" ht="12.75">
      <c r="B935" s="1"/>
    </row>
    <row r="936" spans="2:2" ht="12.75">
      <c r="B936" s="1"/>
    </row>
    <row r="937" spans="2:2" ht="12.75">
      <c r="B937" s="1"/>
    </row>
    <row r="938" spans="2:2" ht="12.75">
      <c r="B938" s="1"/>
    </row>
    <row r="939" spans="2:2" ht="12.75">
      <c r="B939" s="1"/>
    </row>
    <row r="940" spans="2:2" ht="12.75">
      <c r="B940" s="1"/>
    </row>
    <row r="941" spans="2:2" ht="12.75">
      <c r="B941" s="1"/>
    </row>
    <row r="942" spans="2:2" ht="12.75">
      <c r="B942" s="1"/>
    </row>
    <row r="943" spans="2:2" ht="12.75">
      <c r="B943" s="1"/>
    </row>
    <row r="944" spans="2:2" ht="12.75">
      <c r="B944" s="1"/>
    </row>
    <row r="945" spans="2:2" ht="12.75">
      <c r="B945" s="1"/>
    </row>
    <row r="946" spans="2:2" ht="12.75">
      <c r="B946" s="1"/>
    </row>
    <row r="947" spans="2:2" ht="12.75">
      <c r="B947" s="1"/>
    </row>
    <row r="948" spans="2:2" ht="12.75">
      <c r="B948" s="1"/>
    </row>
    <row r="949" spans="2:2" ht="12.75">
      <c r="B949" s="1"/>
    </row>
    <row r="950" spans="2:2" ht="12.75">
      <c r="B950" s="1"/>
    </row>
    <row r="951" spans="2:2" ht="12.75">
      <c r="B951" s="1"/>
    </row>
    <row r="952" spans="2:2" ht="12.75">
      <c r="B952" s="1"/>
    </row>
    <row r="953" spans="2:2" ht="12.75">
      <c r="B953" s="1"/>
    </row>
    <row r="954" spans="2:2" ht="12.75">
      <c r="B954" s="1"/>
    </row>
    <row r="955" spans="2:2" ht="12.75">
      <c r="B955" s="1"/>
    </row>
    <row r="956" spans="2:2" ht="12.75">
      <c r="B956" s="1"/>
    </row>
    <row r="957" spans="2:2" ht="12.75">
      <c r="B957" s="1"/>
    </row>
    <row r="958" spans="2:2" ht="12.75">
      <c r="B958" s="1"/>
    </row>
    <row r="959" spans="2:2" ht="12.75">
      <c r="B959" s="1"/>
    </row>
    <row r="960" spans="2:2" ht="12.75">
      <c r="B960" s="1"/>
    </row>
    <row r="961" spans="2:2" ht="12.75">
      <c r="B961" s="1"/>
    </row>
    <row r="962" spans="2:2" ht="12.75">
      <c r="B962" s="1"/>
    </row>
    <row r="963" spans="2:2" ht="12.75">
      <c r="B963" s="1"/>
    </row>
    <row r="964" spans="2:2" ht="12.75">
      <c r="B964" s="1"/>
    </row>
    <row r="965" spans="2:2" ht="12.75">
      <c r="B965" s="1"/>
    </row>
    <row r="966" spans="2:2" ht="12.75">
      <c r="B966" s="1"/>
    </row>
    <row r="967" spans="2:2" ht="12.75">
      <c r="B967" s="1"/>
    </row>
    <row r="968" spans="2:2" ht="12.75">
      <c r="B968" s="1"/>
    </row>
    <row r="969" spans="2:2" ht="12.75">
      <c r="B969" s="1"/>
    </row>
    <row r="970" spans="2:2" ht="12.75">
      <c r="B970" s="1"/>
    </row>
    <row r="971" spans="2:2" ht="12.75">
      <c r="B971" s="1"/>
    </row>
    <row r="972" spans="2:2" ht="12.75">
      <c r="B972" s="1"/>
    </row>
    <row r="973" spans="2:2" ht="12.75">
      <c r="B973" s="1"/>
    </row>
    <row r="974" spans="2:2" ht="12.75">
      <c r="B974" s="1"/>
    </row>
    <row r="975" spans="2:2" ht="12.75">
      <c r="B975" s="1"/>
    </row>
    <row r="976" spans="2:2" ht="12.75">
      <c r="B976" s="1"/>
    </row>
    <row r="977" spans="2:2" ht="12.75">
      <c r="B977" s="1"/>
    </row>
    <row r="978" spans="2:2" ht="12.75">
      <c r="B978" s="1"/>
    </row>
    <row r="979" spans="2:2" ht="12.75">
      <c r="B979" s="1"/>
    </row>
    <row r="980" spans="2:2" ht="12.75">
      <c r="B980" s="1"/>
    </row>
    <row r="981" spans="2:2" ht="12.75">
      <c r="B981" s="1"/>
    </row>
    <row r="982" spans="2:2" ht="12.75">
      <c r="B982" s="1"/>
    </row>
    <row r="983" spans="2:2" ht="12.75">
      <c r="B983" s="1"/>
    </row>
    <row r="984" spans="2:2" ht="12.75">
      <c r="B984" s="1"/>
    </row>
    <row r="985" spans="2:2" ht="12.75">
      <c r="B985" s="1"/>
    </row>
    <row r="986" spans="2:2" ht="12.75">
      <c r="B986" s="1"/>
    </row>
    <row r="987" spans="2:2" ht="12.75">
      <c r="B987" s="1"/>
    </row>
    <row r="988" spans="2:2" ht="12.75">
      <c r="B988" s="1"/>
    </row>
    <row r="989" spans="2:2" ht="12.75">
      <c r="B989" s="1"/>
    </row>
    <row r="990" spans="2:2" ht="12.75">
      <c r="B990" s="1"/>
    </row>
    <row r="991" spans="2:2" ht="12.75">
      <c r="B991" s="1"/>
    </row>
    <row r="992" spans="2:2" ht="12.75">
      <c r="B992" s="1"/>
    </row>
    <row r="993" spans="2:3" ht="12.75">
      <c r="B993" s="1"/>
    </row>
    <row r="994" spans="2:3" ht="12.75">
      <c r="B994" s="1"/>
    </row>
    <row r="995" spans="2:3" ht="12.75">
      <c r="B995" s="1"/>
    </row>
    <row r="996" spans="2:3" ht="12.75">
      <c r="B996" s="1"/>
    </row>
    <row r="997" spans="2:3" ht="12.75">
      <c r="B997" s="1"/>
    </row>
    <row r="998" spans="2:3" ht="12.75">
      <c r="B998" s="1"/>
    </row>
    <row r="999" spans="2:3" ht="12.75">
      <c r="B999" s="1"/>
    </row>
    <row r="1000" spans="2:3" ht="12.75">
      <c r="B1000" s="1"/>
      <c r="C1000" s="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pane xSplit="3" ySplit="2" topLeftCell="D3" activePane="bottomRight" state="frozen"/>
      <selection pane="topRight" activeCell="D1" sqref="D1"/>
      <selection pane="bottomLeft" activeCell="A3" sqref="A3"/>
      <selection pane="bottomRight"/>
    </sheetView>
  </sheetViews>
  <sheetFormatPr defaultColWidth="14.42578125" defaultRowHeight="15.75" customHeight="1"/>
  <cols>
    <col min="3" max="3" width="14.42578125" customWidth="1"/>
    <col min="4" max="4" width="29.28515625" customWidth="1"/>
    <col min="7" max="7" width="16.42578125" customWidth="1"/>
  </cols>
  <sheetData>
    <row r="1" spans="1:26" ht="15.75" customHeight="1">
      <c r="D1" s="1"/>
      <c r="G1" s="1"/>
      <c r="J1" s="1"/>
    </row>
    <row r="2" spans="1:26" ht="15.75" customHeight="1">
      <c r="A2" s="10" t="s">
        <v>48</v>
      </c>
      <c r="B2" s="10" t="s">
        <v>51</v>
      </c>
      <c r="C2" s="10" t="s">
        <v>52</v>
      </c>
      <c r="D2" s="16" t="s">
        <v>53</v>
      </c>
      <c r="E2" s="16" t="s">
        <v>54</v>
      </c>
      <c r="F2" s="16" t="s">
        <v>55</v>
      </c>
      <c r="G2" s="18" t="s">
        <v>56</v>
      </c>
      <c r="H2" s="18" t="s">
        <v>58</v>
      </c>
      <c r="I2" s="18" t="s">
        <v>59</v>
      </c>
      <c r="J2" s="20" t="s">
        <v>60</v>
      </c>
      <c r="K2" s="20" t="s">
        <v>73</v>
      </c>
      <c r="L2" s="20" t="s">
        <v>74</v>
      </c>
      <c r="M2" s="10" t="s">
        <v>75</v>
      </c>
      <c r="N2" s="22" t="s">
        <v>76</v>
      </c>
      <c r="O2" s="10" t="s">
        <v>77</v>
      </c>
      <c r="P2" s="22" t="s">
        <v>78</v>
      </c>
      <c r="Q2" s="22" t="s">
        <v>79</v>
      </c>
      <c r="R2" s="22" t="s">
        <v>80</v>
      </c>
      <c r="S2" s="22" t="s">
        <v>81</v>
      </c>
      <c r="T2" s="22" t="s">
        <v>82</v>
      </c>
      <c r="U2" s="11"/>
      <c r="V2" s="11"/>
      <c r="W2" s="11"/>
      <c r="X2" s="11"/>
      <c r="Y2" s="11"/>
      <c r="Z2" s="11"/>
    </row>
    <row r="3" spans="1:26" ht="15.75" customHeight="1">
      <c r="A3" s="24">
        <v>523</v>
      </c>
      <c r="B3" s="12" t="str">
        <f>HYPERLINK("https://www.researchgate.net/publication/283266699_Positive_impact_on_the_expanded_program_on_immunization_when_sending_call-back_SMS_through_a_computerized_immunization_register_Bobo_Dioulasso_Burkina_Faso","Schlumberger et al 2015")</f>
        <v>Schlumberger et al 2015</v>
      </c>
      <c r="C3" s="27">
        <v>0.55700000000000005</v>
      </c>
      <c r="D3" s="29" t="s">
        <v>88</v>
      </c>
      <c r="E3" s="30">
        <v>0.55700000000000005</v>
      </c>
      <c r="F3" s="30">
        <v>0.73299999999999998</v>
      </c>
      <c r="G3" s="31" t="s">
        <v>93</v>
      </c>
      <c r="H3" s="32">
        <v>0.53600000000000003</v>
      </c>
      <c r="I3" s="32">
        <v>0.71299999999999997</v>
      </c>
      <c r="J3" s="33" t="s">
        <v>93</v>
      </c>
      <c r="K3" s="34">
        <v>0.42299999999999999</v>
      </c>
      <c r="L3" s="34">
        <v>0.60299999999999998</v>
      </c>
      <c r="M3" s="36">
        <f t="shared" ref="M3:M6" si="0">(F3-C3)/(1-C3)</f>
        <v>0.39729119638826177</v>
      </c>
      <c r="N3" s="38">
        <f t="shared" ref="N3:N6" si="1">(F3-E3)/(1-E3)</f>
        <v>0.39729119638826177</v>
      </c>
      <c r="O3" s="36">
        <f t="shared" ref="O3:O6" si="2">(I3-C3)/(1-C3)</f>
        <v>0.35214446952595924</v>
      </c>
      <c r="P3" s="38">
        <f t="shared" ref="P3:P6" si="3">(I3-H3)/(1-H3)</f>
        <v>0.38146551724137917</v>
      </c>
      <c r="Q3" s="41">
        <f>(L3-C3)/(1-C3)</f>
        <v>0.10383747178329557</v>
      </c>
      <c r="R3" s="38">
        <f>(L3-K3)/(1-K3)</f>
        <v>0.31195840554592724</v>
      </c>
      <c r="S3" s="42">
        <f t="shared" ref="S3:T3" si="4">Q3</f>
        <v>0.10383747178329557</v>
      </c>
      <c r="T3" s="42">
        <f t="shared" si="4"/>
        <v>0.31195840554592724</v>
      </c>
    </row>
    <row r="4" spans="1:26" ht="15.75" customHeight="1">
      <c r="A4" s="24">
        <v>1116</v>
      </c>
      <c r="B4" s="13" t="str">
        <f>HYPERLINK("http://bmcpublichealth.biomedcentral.com/articles/10.1186/s12889-016-2823-5","Haji et al 2016")</f>
        <v>Haji et al 2016</v>
      </c>
      <c r="C4" s="43">
        <v>0.83</v>
      </c>
      <c r="D4" s="45" t="s">
        <v>103</v>
      </c>
      <c r="E4" s="47">
        <v>0.91</v>
      </c>
      <c r="F4" s="47">
        <v>0.98</v>
      </c>
      <c r="G4" s="31" t="s">
        <v>106</v>
      </c>
      <c r="H4" s="49">
        <v>0.83</v>
      </c>
      <c r="I4" s="49">
        <v>0.96</v>
      </c>
      <c r="J4" s="50"/>
      <c r="K4" s="51"/>
      <c r="L4" s="51"/>
      <c r="M4" s="36">
        <f t="shared" si="0"/>
        <v>0.88235294117647056</v>
      </c>
      <c r="N4" s="38">
        <f t="shared" si="1"/>
        <v>0.77777777777777746</v>
      </c>
      <c r="O4" s="36">
        <f t="shared" si="2"/>
        <v>0.76470588235294101</v>
      </c>
      <c r="P4" s="38">
        <f t="shared" si="3"/>
        <v>0.76470588235294101</v>
      </c>
      <c r="Q4" s="53">
        <f>(I4-C4)/(1-C4)</f>
        <v>0.76470588235294101</v>
      </c>
      <c r="R4" s="55">
        <f>(I4-H4)/(1-H4)</f>
        <v>0.76470588235294101</v>
      </c>
      <c r="S4" s="57"/>
      <c r="T4" s="57"/>
    </row>
    <row r="5" spans="1:26" ht="15.75" customHeight="1">
      <c r="A5" s="58">
        <v>905</v>
      </c>
      <c r="B5" s="13" t="s">
        <v>44</v>
      </c>
      <c r="C5" s="27">
        <v>0.57899999999999996</v>
      </c>
      <c r="D5" s="60" t="str">
        <f>HYPERLINK("https://prezi.com/wwd79oie7ii-/enhancing-routine-immunization-performance-using-innovative-technology-in-an-urban-area-in-nigeria/","Eyeball from chart in Prezi: DTP1")</f>
        <v>Eyeball from chart in Prezi: DTP1</v>
      </c>
      <c r="E5" s="47">
        <v>0.92</v>
      </c>
      <c r="F5" s="47">
        <v>0.94</v>
      </c>
      <c r="G5" s="62" t="str">
        <f>HYPERLINK("https://prezi.com/wwd79oie7ii-/enhancing-routine-immunization-performance-using-innovative-technology-in-an-urban-area-in-nigeria/","Eyeball from chart in Prezi: DTP2")</f>
        <v>Eyeball from chart in Prezi: DTP2</v>
      </c>
      <c r="H5" s="49">
        <v>0.78</v>
      </c>
      <c r="I5" s="49">
        <v>0.82</v>
      </c>
      <c r="J5" s="63" t="str">
        <f>HYPERLINK("https://prezi.com/wwd79oie7ii-/enhancing-routine-immunization-performance-using-innovative-technology-in-an-urban-area-in-nigeria/","Eyeball from chart in Prezi: DTP3")</f>
        <v>Eyeball from chart in Prezi: DTP3</v>
      </c>
      <c r="K5" s="64">
        <v>0.6</v>
      </c>
      <c r="L5" s="64">
        <v>0.68</v>
      </c>
      <c r="M5" s="36">
        <f t="shared" si="0"/>
        <v>0.857482185273159</v>
      </c>
      <c r="N5" s="38">
        <f t="shared" si="1"/>
        <v>0.24999999999999895</v>
      </c>
      <c r="O5" s="36">
        <f t="shared" si="2"/>
        <v>0.57244655581947734</v>
      </c>
      <c r="P5" s="38">
        <f t="shared" si="3"/>
        <v>0.18181818181818149</v>
      </c>
      <c r="Q5" s="41">
        <f t="shared" ref="Q5:Q6" si="5">(L5-C5)/(1-C5)</f>
        <v>0.23990498812351563</v>
      </c>
      <c r="R5" s="38">
        <f t="shared" ref="R5:R6" si="6">(L5-K5)/(1-K5)</f>
        <v>0.20000000000000018</v>
      </c>
      <c r="S5" s="41">
        <f t="shared" ref="S5:T5" si="7">Q5</f>
        <v>0.23990498812351563</v>
      </c>
      <c r="T5" s="41">
        <f t="shared" si="7"/>
        <v>0.20000000000000018</v>
      </c>
      <c r="U5" s="6" t="s">
        <v>115</v>
      </c>
    </row>
    <row r="6" spans="1:26" ht="15.75" customHeight="1">
      <c r="A6" s="24">
        <v>304</v>
      </c>
      <c r="B6" s="13" t="s">
        <v>45</v>
      </c>
      <c r="C6" s="27">
        <v>0.75</v>
      </c>
      <c r="D6" s="45" t="s">
        <v>116</v>
      </c>
      <c r="E6" s="47">
        <v>0.82</v>
      </c>
      <c r="F6" s="47">
        <v>0.97</v>
      </c>
      <c r="G6" s="31" t="s">
        <v>117</v>
      </c>
      <c r="H6" s="49">
        <v>0.8</v>
      </c>
      <c r="I6" s="49">
        <v>0.96</v>
      </c>
      <c r="J6" s="33" t="s">
        <v>118</v>
      </c>
      <c r="K6" s="64">
        <v>0.75</v>
      </c>
      <c r="L6" s="64">
        <v>0.95</v>
      </c>
      <c r="M6" s="36">
        <f t="shared" si="0"/>
        <v>0.87999999999999989</v>
      </c>
      <c r="N6" s="38">
        <f t="shared" si="1"/>
        <v>0.83333333333333326</v>
      </c>
      <c r="O6" s="36">
        <f t="shared" si="2"/>
        <v>0.83999999999999986</v>
      </c>
      <c r="P6" s="38">
        <f t="shared" si="3"/>
        <v>0.79999999999999982</v>
      </c>
      <c r="Q6" s="41">
        <f t="shared" si="5"/>
        <v>0.79999999999999982</v>
      </c>
      <c r="R6" s="38">
        <f t="shared" si="6"/>
        <v>0.79999999999999982</v>
      </c>
      <c r="S6" s="42">
        <f t="shared" ref="S6:T6" si="8">Q6</f>
        <v>0.79999999999999982</v>
      </c>
      <c r="T6" s="42">
        <f t="shared" si="8"/>
        <v>0.79999999999999982</v>
      </c>
    </row>
    <row r="7" spans="1:26" ht="15.75" customHeight="1">
      <c r="A7" s="65"/>
      <c r="B7" s="67" t="s">
        <v>124</v>
      </c>
      <c r="C7" s="69"/>
      <c r="D7" s="11"/>
      <c r="E7" s="65"/>
      <c r="F7" s="65"/>
      <c r="G7" s="11"/>
      <c r="H7" s="65"/>
      <c r="I7" s="65"/>
      <c r="J7" s="11"/>
      <c r="K7" s="65"/>
      <c r="L7" s="65"/>
      <c r="M7" s="72">
        <f t="shared" ref="M7:R7" si="9">AVERAGE(M3:M6)</f>
        <v>0.75428158070947282</v>
      </c>
      <c r="N7" s="74">
        <f t="shared" si="9"/>
        <v>0.56460057687484277</v>
      </c>
      <c r="O7" s="72">
        <f t="shared" si="9"/>
        <v>0.63232422692459433</v>
      </c>
      <c r="P7" s="74">
        <f t="shared" si="9"/>
        <v>0.5319973953531254</v>
      </c>
      <c r="Q7" s="74">
        <f t="shared" si="9"/>
        <v>0.477112085564938</v>
      </c>
      <c r="R7" s="74">
        <f t="shared" si="9"/>
        <v>0.51916607197471709</v>
      </c>
      <c r="S7" s="77">
        <f t="shared" ref="S7:T7" si="10">AVERAGE(S3,S5:S6)</f>
        <v>0.38124748663560365</v>
      </c>
      <c r="T7" s="77">
        <f t="shared" si="10"/>
        <v>0.43731946851530906</v>
      </c>
      <c r="U7" s="65"/>
      <c r="V7" s="65"/>
      <c r="W7" s="65"/>
      <c r="X7" s="65"/>
      <c r="Y7" s="65"/>
      <c r="Z7" s="65"/>
    </row>
    <row r="8" spans="1:26" ht="15.75" customHeight="1">
      <c r="A8" s="65"/>
      <c r="B8" s="80" t="s">
        <v>129</v>
      </c>
      <c r="C8" s="82"/>
      <c r="D8" s="11"/>
      <c r="E8" s="65"/>
      <c r="F8" s="65"/>
      <c r="G8" s="11"/>
      <c r="H8" s="65"/>
      <c r="I8" s="65"/>
      <c r="J8" s="11"/>
      <c r="K8" s="65"/>
      <c r="L8" s="65"/>
      <c r="M8" s="85">
        <f t="shared" ref="M8:Q8" si="11">SUMPRODUCT(M3:M6,$A$3:$A$6)/SUM($A$3:$A$6)</f>
        <v>0.78512308839052347</v>
      </c>
      <c r="N8" s="86">
        <f t="shared" si="11"/>
        <v>0.54612592311952002</v>
      </c>
      <c r="O8" s="85">
        <f t="shared" si="11"/>
        <v>0.63588744918700346</v>
      </c>
      <c r="P8" s="86">
        <f t="shared" si="11"/>
        <v>0.51287348482042761</v>
      </c>
      <c r="Q8" s="86">
        <f t="shared" si="11"/>
        <v>0.4803485873245531</v>
      </c>
      <c r="R8" s="86">
        <f>SUMPRODUCT(R3:R6,A3:A6)/SUM(A3:A6)</f>
        <v>0.50588694199663009</v>
      </c>
      <c r="S8" s="86">
        <f t="shared" ref="S8:T8" si="12">((S3*$A$3)+(S5*$A$5)+(S6*$A$6))/SUM($A$3,$A$5:$A$6)</f>
        <v>0.29712529560880202</v>
      </c>
      <c r="T8" s="86">
        <f t="shared" si="12"/>
        <v>0.33911907973471134</v>
      </c>
      <c r="U8" s="65"/>
      <c r="V8" s="65"/>
      <c r="W8" s="65"/>
      <c r="X8" s="65"/>
      <c r="Y8" s="65"/>
      <c r="Z8" s="65"/>
    </row>
    <row r="9" spans="1:26" ht="15.75" customHeight="1">
      <c r="B9" s="13"/>
      <c r="C9" s="27"/>
      <c r="D9" s="1"/>
      <c r="G9" s="1"/>
      <c r="J9" s="1"/>
    </row>
    <row r="10" spans="1:26" ht="15.75" customHeight="1">
      <c r="B10" s="13"/>
      <c r="D10" s="1"/>
      <c r="G10" s="1"/>
      <c r="J10" s="1"/>
    </row>
    <row r="11" spans="1:26" ht="15.75" customHeight="1">
      <c r="D11" s="1"/>
      <c r="G11" s="1"/>
      <c r="J11" s="1"/>
    </row>
    <row r="12" spans="1:26" ht="15.75" customHeight="1">
      <c r="D12" s="1"/>
      <c r="G12" s="1"/>
      <c r="J12" s="1"/>
    </row>
    <row r="13" spans="1:26" ht="15.75" customHeight="1">
      <c r="D13" s="1"/>
      <c r="G13" s="1"/>
      <c r="J13" s="1"/>
    </row>
    <row r="14" spans="1:26" ht="15.75" customHeight="1">
      <c r="D14" s="1"/>
      <c r="G14" s="1"/>
      <c r="J14" s="1"/>
    </row>
    <row r="15" spans="1:26" ht="15.75" customHeight="1">
      <c r="D15" s="1"/>
      <c r="G15" s="1"/>
      <c r="J15" s="1"/>
    </row>
    <row r="16" spans="1:26" ht="15.75" customHeight="1">
      <c r="D16" s="1"/>
      <c r="G16" s="1"/>
      <c r="J16" s="1"/>
    </row>
    <row r="17" spans="4:10" ht="15.75" customHeight="1">
      <c r="D17" s="1"/>
      <c r="G17" s="1"/>
      <c r="J17" s="1"/>
    </row>
    <row r="18" spans="4:10" ht="15.75" customHeight="1">
      <c r="D18" s="1"/>
      <c r="G18" s="1"/>
      <c r="J18" s="1"/>
    </row>
    <row r="19" spans="4:10" ht="15.75" customHeight="1">
      <c r="D19" s="1"/>
      <c r="G19" s="1"/>
      <c r="J19" s="1"/>
    </row>
    <row r="20" spans="4:10" ht="15.75" customHeight="1">
      <c r="D20" s="1"/>
      <c r="G20" s="1"/>
      <c r="J20" s="1"/>
    </row>
    <row r="21" spans="4:10" ht="15.75" customHeight="1">
      <c r="D21" s="1"/>
      <c r="G21" s="1"/>
      <c r="J21" s="1"/>
    </row>
    <row r="22" spans="4:10" ht="15.75" customHeight="1">
      <c r="D22" s="1"/>
      <c r="G22" s="1"/>
      <c r="J22" s="1"/>
    </row>
    <row r="23" spans="4:10" ht="15.75" customHeight="1">
      <c r="D23" s="1"/>
      <c r="G23" s="1"/>
      <c r="J23" s="1"/>
    </row>
    <row r="24" spans="4:10" ht="15.75" customHeight="1">
      <c r="D24" s="1"/>
      <c r="G24" s="1"/>
      <c r="J24" s="1"/>
    </row>
    <row r="25" spans="4:10" ht="15.75" customHeight="1">
      <c r="D25" s="1"/>
      <c r="G25" s="1"/>
      <c r="J25" s="1"/>
    </row>
    <row r="26" spans="4:10" ht="15.75" customHeight="1">
      <c r="D26" s="1"/>
      <c r="G26" s="1"/>
      <c r="J26" s="1"/>
    </row>
    <row r="27" spans="4:10" ht="15.75" customHeight="1">
      <c r="D27" s="1"/>
      <c r="G27" s="1"/>
      <c r="J27" s="1"/>
    </row>
    <row r="28" spans="4:10" ht="15.75" customHeight="1">
      <c r="D28" s="1"/>
      <c r="G28" s="1"/>
      <c r="J28" s="1"/>
    </row>
    <row r="29" spans="4:10" ht="15.75" customHeight="1">
      <c r="D29" s="1"/>
      <c r="G29" s="1"/>
      <c r="J29" s="1"/>
    </row>
    <row r="30" spans="4:10" ht="15.75" customHeight="1">
      <c r="D30" s="1"/>
      <c r="G30" s="1"/>
      <c r="J30" s="1"/>
    </row>
    <row r="31" spans="4:10" ht="15.75" customHeight="1">
      <c r="D31" s="1"/>
      <c r="G31" s="1"/>
      <c r="J31" s="1"/>
    </row>
    <row r="32" spans="4:10" ht="15.75" customHeight="1">
      <c r="D32" s="1"/>
      <c r="G32" s="1"/>
      <c r="J32" s="1"/>
    </row>
    <row r="33" spans="4:10" ht="12.75">
      <c r="D33" s="1"/>
      <c r="G33" s="1"/>
      <c r="J33" s="1"/>
    </row>
    <row r="34" spans="4:10" ht="12.75">
      <c r="D34" s="1"/>
      <c r="G34" s="1"/>
      <c r="J34" s="1"/>
    </row>
    <row r="35" spans="4:10" ht="12.75">
      <c r="D35" s="1"/>
      <c r="G35" s="1"/>
      <c r="J35" s="1"/>
    </row>
    <row r="36" spans="4:10" ht="12.75">
      <c r="D36" s="1"/>
      <c r="G36" s="1"/>
      <c r="J36" s="1"/>
    </row>
    <row r="37" spans="4:10" ht="12.75">
      <c r="D37" s="1"/>
      <c r="G37" s="1"/>
      <c r="J37" s="1"/>
    </row>
    <row r="38" spans="4:10" ht="12.75">
      <c r="D38" s="1"/>
      <c r="G38" s="1"/>
      <c r="J38" s="1"/>
    </row>
    <row r="39" spans="4:10" ht="12.75">
      <c r="D39" s="1"/>
      <c r="G39" s="1"/>
      <c r="J39" s="1"/>
    </row>
    <row r="40" spans="4:10" ht="12.75">
      <c r="D40" s="1"/>
      <c r="G40" s="1"/>
      <c r="J40" s="1"/>
    </row>
    <row r="41" spans="4:10" ht="12.75">
      <c r="D41" s="1"/>
      <c r="G41" s="1"/>
      <c r="J41" s="1"/>
    </row>
    <row r="42" spans="4:10" ht="12.75">
      <c r="D42" s="1"/>
      <c r="G42" s="1"/>
      <c r="J42" s="1"/>
    </row>
    <row r="43" spans="4:10" ht="12.75">
      <c r="D43" s="1"/>
      <c r="G43" s="1"/>
      <c r="J43" s="1"/>
    </row>
    <row r="44" spans="4:10" ht="12.75">
      <c r="D44" s="1"/>
      <c r="G44" s="1"/>
      <c r="J44" s="1"/>
    </row>
    <row r="45" spans="4:10" ht="12.75">
      <c r="D45" s="1"/>
      <c r="G45" s="1"/>
      <c r="J45" s="1"/>
    </row>
    <row r="46" spans="4:10" ht="12.75">
      <c r="D46" s="1"/>
      <c r="G46" s="1"/>
      <c r="J46" s="1"/>
    </row>
    <row r="47" spans="4:10" ht="12.75">
      <c r="D47" s="1"/>
      <c r="G47" s="1"/>
      <c r="J47" s="1"/>
    </row>
    <row r="48" spans="4:10" ht="12.75">
      <c r="D48" s="1"/>
      <c r="G48" s="1"/>
      <c r="J48" s="1"/>
    </row>
    <row r="49" spans="4:10" ht="12.75">
      <c r="D49" s="1"/>
      <c r="G49" s="1"/>
      <c r="J49" s="1"/>
    </row>
    <row r="50" spans="4:10" ht="12.75">
      <c r="D50" s="1"/>
      <c r="G50" s="1"/>
      <c r="J50" s="1"/>
    </row>
    <row r="51" spans="4:10" ht="12.75">
      <c r="D51" s="1"/>
      <c r="G51" s="1"/>
      <c r="J51" s="1"/>
    </row>
    <row r="52" spans="4:10" ht="12.75">
      <c r="D52" s="1"/>
      <c r="G52" s="1"/>
      <c r="J52" s="1"/>
    </row>
    <row r="53" spans="4:10" ht="12.75">
      <c r="D53" s="1"/>
      <c r="G53" s="1"/>
      <c r="J53" s="1"/>
    </row>
    <row r="54" spans="4:10" ht="12.75">
      <c r="D54" s="1"/>
      <c r="G54" s="1"/>
      <c r="J54" s="1"/>
    </row>
    <row r="55" spans="4:10" ht="12.75">
      <c r="D55" s="1"/>
      <c r="G55" s="1"/>
      <c r="J55" s="1"/>
    </row>
    <row r="56" spans="4:10" ht="12.75">
      <c r="D56" s="1"/>
      <c r="G56" s="1"/>
      <c r="J56" s="1"/>
    </row>
    <row r="57" spans="4:10" ht="12.75">
      <c r="D57" s="1"/>
      <c r="G57" s="1"/>
      <c r="J57" s="1"/>
    </row>
    <row r="58" spans="4:10" ht="12.75">
      <c r="D58" s="1"/>
      <c r="G58" s="1"/>
      <c r="J58" s="1"/>
    </row>
    <row r="59" spans="4:10" ht="12.75">
      <c r="D59" s="1"/>
      <c r="G59" s="1"/>
      <c r="J59" s="1"/>
    </row>
    <row r="60" spans="4:10" ht="12.75">
      <c r="D60" s="1"/>
      <c r="G60" s="1"/>
      <c r="J60" s="1"/>
    </row>
    <row r="61" spans="4:10" ht="12.75">
      <c r="D61" s="1"/>
      <c r="G61" s="1"/>
      <c r="J61" s="1"/>
    </row>
    <row r="62" spans="4:10" ht="12.75">
      <c r="D62" s="1"/>
      <c r="G62" s="1"/>
      <c r="J62" s="1"/>
    </row>
    <row r="63" spans="4:10" ht="12.75">
      <c r="D63" s="1"/>
      <c r="G63" s="1"/>
      <c r="J63" s="1"/>
    </row>
    <row r="64" spans="4:10" ht="12.75">
      <c r="D64" s="1"/>
      <c r="G64" s="1"/>
      <c r="J64" s="1"/>
    </row>
    <row r="65" spans="4:10" ht="12.75">
      <c r="D65" s="1"/>
      <c r="G65" s="1"/>
      <c r="J65" s="1"/>
    </row>
    <row r="66" spans="4:10" ht="12.75">
      <c r="D66" s="1"/>
      <c r="G66" s="1"/>
      <c r="J66" s="1"/>
    </row>
    <row r="67" spans="4:10" ht="12.75">
      <c r="D67" s="1"/>
      <c r="G67" s="1"/>
      <c r="J67" s="1"/>
    </row>
    <row r="68" spans="4:10" ht="12.75">
      <c r="D68" s="1"/>
      <c r="G68" s="1"/>
      <c r="J68" s="1"/>
    </row>
    <row r="69" spans="4:10" ht="12.75">
      <c r="D69" s="1"/>
      <c r="G69" s="1"/>
      <c r="J69" s="1"/>
    </row>
    <row r="70" spans="4:10" ht="12.75">
      <c r="D70" s="1"/>
      <c r="G70" s="1"/>
      <c r="J70" s="1"/>
    </row>
    <row r="71" spans="4:10" ht="12.75">
      <c r="D71" s="1"/>
      <c r="G71" s="1"/>
      <c r="J71" s="1"/>
    </row>
    <row r="72" spans="4:10" ht="12.75">
      <c r="D72" s="1"/>
      <c r="G72" s="1"/>
      <c r="J72" s="1"/>
    </row>
    <row r="73" spans="4:10" ht="12.75">
      <c r="D73" s="1"/>
      <c r="G73" s="1"/>
      <c r="J73" s="1"/>
    </row>
    <row r="74" spans="4:10" ht="12.75">
      <c r="D74" s="1"/>
      <c r="G74" s="1"/>
      <c r="J74" s="1"/>
    </row>
    <row r="75" spans="4:10" ht="12.75">
      <c r="D75" s="1"/>
      <c r="G75" s="1"/>
      <c r="J75" s="1"/>
    </row>
    <row r="76" spans="4:10" ht="12.75">
      <c r="D76" s="1"/>
      <c r="G76" s="1"/>
      <c r="J76" s="1"/>
    </row>
    <row r="77" spans="4:10" ht="12.75">
      <c r="D77" s="1"/>
      <c r="G77" s="1"/>
      <c r="J77" s="1"/>
    </row>
    <row r="78" spans="4:10" ht="12.75">
      <c r="D78" s="1"/>
      <c r="G78" s="1"/>
      <c r="J78" s="1"/>
    </row>
    <row r="79" spans="4:10" ht="12.75">
      <c r="D79" s="1"/>
      <c r="G79" s="1"/>
      <c r="J79" s="1"/>
    </row>
    <row r="80" spans="4:10" ht="12.75">
      <c r="D80" s="1"/>
      <c r="G80" s="1"/>
      <c r="J80" s="1"/>
    </row>
    <row r="81" spans="4:10" ht="12.75">
      <c r="D81" s="1"/>
      <c r="G81" s="1"/>
      <c r="J81" s="1"/>
    </row>
    <row r="82" spans="4:10" ht="12.75">
      <c r="D82" s="1"/>
      <c r="G82" s="1"/>
      <c r="J82" s="1"/>
    </row>
    <row r="83" spans="4:10" ht="12.75">
      <c r="D83" s="1"/>
      <c r="G83" s="1"/>
      <c r="J83" s="1"/>
    </row>
    <row r="84" spans="4:10" ht="12.75">
      <c r="D84" s="1"/>
      <c r="G84" s="1"/>
      <c r="J84" s="1"/>
    </row>
    <row r="85" spans="4:10" ht="12.75">
      <c r="D85" s="1"/>
      <c r="G85" s="1"/>
      <c r="J85" s="1"/>
    </row>
    <row r="86" spans="4:10" ht="12.75">
      <c r="D86" s="1"/>
      <c r="G86" s="1"/>
      <c r="J86" s="1"/>
    </row>
    <row r="87" spans="4:10" ht="12.75">
      <c r="D87" s="1"/>
      <c r="G87" s="1"/>
      <c r="J87" s="1"/>
    </row>
    <row r="88" spans="4:10" ht="12.75">
      <c r="D88" s="1"/>
      <c r="G88" s="1"/>
      <c r="J88" s="1"/>
    </row>
    <row r="89" spans="4:10" ht="12.75">
      <c r="D89" s="1"/>
      <c r="G89" s="1"/>
      <c r="J89" s="1"/>
    </row>
    <row r="90" spans="4:10" ht="12.75">
      <c r="D90" s="1"/>
      <c r="G90" s="1"/>
      <c r="J90" s="1"/>
    </row>
    <row r="91" spans="4:10" ht="12.75">
      <c r="D91" s="1"/>
      <c r="G91" s="1"/>
      <c r="J91" s="1"/>
    </row>
    <row r="92" spans="4:10" ht="12.75">
      <c r="D92" s="1"/>
      <c r="G92" s="1"/>
      <c r="J92" s="1"/>
    </row>
    <row r="93" spans="4:10" ht="12.75">
      <c r="D93" s="1"/>
      <c r="G93" s="1"/>
      <c r="J93" s="1"/>
    </row>
    <row r="94" spans="4:10" ht="12.75">
      <c r="D94" s="1"/>
      <c r="G94" s="1"/>
      <c r="J94" s="1"/>
    </row>
    <row r="95" spans="4:10" ht="12.75">
      <c r="D95" s="1"/>
      <c r="G95" s="1"/>
      <c r="J95" s="1"/>
    </row>
    <row r="96" spans="4:10" ht="12.75">
      <c r="D96" s="1"/>
      <c r="G96" s="1"/>
      <c r="J96" s="1"/>
    </row>
    <row r="97" spans="4:10" ht="12.75">
      <c r="D97" s="1"/>
      <c r="G97" s="1"/>
      <c r="J97" s="1"/>
    </row>
    <row r="98" spans="4:10" ht="12.75">
      <c r="D98" s="1"/>
      <c r="G98" s="1"/>
      <c r="J98" s="1"/>
    </row>
    <row r="99" spans="4:10" ht="12.75">
      <c r="D99" s="1"/>
      <c r="G99" s="1"/>
      <c r="J99" s="1"/>
    </row>
    <row r="100" spans="4:10" ht="12.75">
      <c r="D100" s="1"/>
      <c r="G100" s="1"/>
      <c r="J100" s="1"/>
    </row>
    <row r="101" spans="4:10" ht="12.75">
      <c r="D101" s="1"/>
      <c r="G101" s="1"/>
      <c r="J101" s="1"/>
    </row>
    <row r="102" spans="4:10" ht="12.75">
      <c r="D102" s="1"/>
      <c r="G102" s="1"/>
      <c r="J102" s="1"/>
    </row>
    <row r="103" spans="4:10" ht="12.75">
      <c r="D103" s="1"/>
      <c r="G103" s="1"/>
      <c r="J103" s="1"/>
    </row>
    <row r="104" spans="4:10" ht="12.75">
      <c r="D104" s="1"/>
      <c r="G104" s="1"/>
      <c r="J104" s="1"/>
    </row>
    <row r="105" spans="4:10" ht="12.75">
      <c r="D105" s="1"/>
      <c r="G105" s="1"/>
      <c r="J105" s="1"/>
    </row>
    <row r="106" spans="4:10" ht="12.75">
      <c r="D106" s="1"/>
      <c r="G106" s="1"/>
      <c r="J106" s="1"/>
    </row>
    <row r="107" spans="4:10" ht="12.75">
      <c r="D107" s="1"/>
      <c r="G107" s="1"/>
      <c r="J107" s="1"/>
    </row>
    <row r="108" spans="4:10" ht="12.75">
      <c r="D108" s="1"/>
      <c r="G108" s="1"/>
      <c r="J108" s="1"/>
    </row>
    <row r="109" spans="4:10" ht="12.75">
      <c r="D109" s="1"/>
      <c r="G109" s="1"/>
      <c r="J109" s="1"/>
    </row>
    <row r="110" spans="4:10" ht="12.75">
      <c r="D110" s="1"/>
      <c r="G110" s="1"/>
      <c r="J110" s="1"/>
    </row>
    <row r="111" spans="4:10" ht="12.75">
      <c r="D111" s="1"/>
      <c r="G111" s="1"/>
      <c r="J111" s="1"/>
    </row>
    <row r="112" spans="4:10" ht="12.75">
      <c r="D112" s="1"/>
      <c r="G112" s="1"/>
      <c r="J112" s="1"/>
    </row>
    <row r="113" spans="4:10" ht="12.75">
      <c r="D113" s="1"/>
      <c r="G113" s="1"/>
      <c r="J113" s="1"/>
    </row>
    <row r="114" spans="4:10" ht="12.75">
      <c r="D114" s="1"/>
      <c r="G114" s="1"/>
      <c r="J114" s="1"/>
    </row>
    <row r="115" spans="4:10" ht="12.75">
      <c r="D115" s="1"/>
      <c r="G115" s="1"/>
      <c r="J115" s="1"/>
    </row>
    <row r="116" spans="4:10" ht="12.75">
      <c r="D116" s="1"/>
      <c r="G116" s="1"/>
      <c r="J116" s="1"/>
    </row>
    <row r="117" spans="4:10" ht="12.75">
      <c r="D117" s="1"/>
      <c r="G117" s="1"/>
      <c r="J117" s="1"/>
    </row>
    <row r="118" spans="4:10" ht="12.75">
      <c r="D118" s="1"/>
      <c r="G118" s="1"/>
      <c r="J118" s="1"/>
    </row>
    <row r="119" spans="4:10" ht="12.75">
      <c r="D119" s="1"/>
      <c r="G119" s="1"/>
      <c r="J119" s="1"/>
    </row>
    <row r="120" spans="4:10" ht="12.75">
      <c r="D120" s="1"/>
      <c r="G120" s="1"/>
      <c r="J120" s="1"/>
    </row>
    <row r="121" spans="4:10" ht="12.75">
      <c r="D121" s="1"/>
      <c r="G121" s="1"/>
      <c r="J121" s="1"/>
    </row>
    <row r="122" spans="4:10" ht="12.75">
      <c r="D122" s="1"/>
      <c r="G122" s="1"/>
      <c r="J122" s="1"/>
    </row>
    <row r="123" spans="4:10" ht="12.75">
      <c r="D123" s="1"/>
      <c r="G123" s="1"/>
      <c r="J123" s="1"/>
    </row>
    <row r="124" spans="4:10" ht="12.75">
      <c r="D124" s="1"/>
      <c r="G124" s="1"/>
      <c r="J124" s="1"/>
    </row>
    <row r="125" spans="4:10" ht="12.75">
      <c r="D125" s="1"/>
      <c r="G125" s="1"/>
      <c r="J125" s="1"/>
    </row>
    <row r="126" spans="4:10" ht="12.75">
      <c r="D126" s="1"/>
      <c r="G126" s="1"/>
      <c r="J126" s="1"/>
    </row>
    <row r="127" spans="4:10" ht="12.75">
      <c r="D127" s="1"/>
      <c r="G127" s="1"/>
      <c r="J127" s="1"/>
    </row>
    <row r="128" spans="4:10" ht="12.75">
      <c r="D128" s="1"/>
      <c r="G128" s="1"/>
      <c r="J128" s="1"/>
    </row>
    <row r="129" spans="4:10" ht="12.75">
      <c r="D129" s="1"/>
      <c r="G129" s="1"/>
      <c r="J129" s="1"/>
    </row>
    <row r="130" spans="4:10" ht="12.75">
      <c r="D130" s="1"/>
      <c r="G130" s="1"/>
      <c r="J130" s="1"/>
    </row>
    <row r="131" spans="4:10" ht="12.75">
      <c r="D131" s="1"/>
      <c r="G131" s="1"/>
      <c r="J131" s="1"/>
    </row>
    <row r="132" spans="4:10" ht="12.75">
      <c r="D132" s="1"/>
      <c r="G132" s="1"/>
      <c r="J132" s="1"/>
    </row>
    <row r="133" spans="4:10" ht="12.75">
      <c r="D133" s="1"/>
      <c r="G133" s="1"/>
      <c r="J133" s="1"/>
    </row>
    <row r="134" spans="4:10" ht="12.75">
      <c r="D134" s="1"/>
      <c r="G134" s="1"/>
      <c r="J134" s="1"/>
    </row>
    <row r="135" spans="4:10" ht="12.75">
      <c r="D135" s="1"/>
      <c r="G135" s="1"/>
      <c r="J135" s="1"/>
    </row>
    <row r="136" spans="4:10" ht="12.75">
      <c r="D136" s="1"/>
      <c r="G136" s="1"/>
      <c r="J136" s="1"/>
    </row>
    <row r="137" spans="4:10" ht="12.75">
      <c r="D137" s="1"/>
      <c r="G137" s="1"/>
      <c r="J137" s="1"/>
    </row>
    <row r="138" spans="4:10" ht="12.75">
      <c r="D138" s="1"/>
      <c r="G138" s="1"/>
      <c r="J138" s="1"/>
    </row>
    <row r="139" spans="4:10" ht="12.75">
      <c r="D139" s="1"/>
      <c r="G139" s="1"/>
      <c r="J139" s="1"/>
    </row>
    <row r="140" spans="4:10" ht="12.75">
      <c r="D140" s="1"/>
      <c r="G140" s="1"/>
      <c r="J140" s="1"/>
    </row>
    <row r="141" spans="4:10" ht="12.75">
      <c r="D141" s="1"/>
      <c r="G141" s="1"/>
      <c r="J141" s="1"/>
    </row>
    <row r="142" spans="4:10" ht="12.75">
      <c r="D142" s="1"/>
      <c r="G142" s="1"/>
      <c r="J142" s="1"/>
    </row>
    <row r="143" spans="4:10" ht="12.75">
      <c r="D143" s="1"/>
      <c r="G143" s="1"/>
      <c r="J143" s="1"/>
    </row>
    <row r="144" spans="4:10" ht="12.75">
      <c r="D144" s="1"/>
      <c r="G144" s="1"/>
      <c r="J144" s="1"/>
    </row>
    <row r="145" spans="4:10" ht="12.75">
      <c r="D145" s="1"/>
      <c r="G145" s="1"/>
      <c r="J145" s="1"/>
    </row>
    <row r="146" spans="4:10" ht="12.75">
      <c r="D146" s="1"/>
      <c r="G146" s="1"/>
      <c r="J146" s="1"/>
    </row>
    <row r="147" spans="4:10" ht="12.75">
      <c r="D147" s="1"/>
      <c r="G147" s="1"/>
      <c r="J147" s="1"/>
    </row>
    <row r="148" spans="4:10" ht="12.75">
      <c r="D148" s="1"/>
      <c r="G148" s="1"/>
      <c r="J148" s="1"/>
    </row>
    <row r="149" spans="4:10" ht="12.75">
      <c r="D149" s="1"/>
      <c r="G149" s="1"/>
      <c r="J149" s="1"/>
    </row>
    <row r="150" spans="4:10" ht="12.75">
      <c r="D150" s="1"/>
      <c r="G150" s="1"/>
      <c r="J150" s="1"/>
    </row>
    <row r="151" spans="4:10" ht="12.75">
      <c r="D151" s="1"/>
      <c r="G151" s="1"/>
      <c r="J151" s="1"/>
    </row>
    <row r="152" spans="4:10" ht="12.75">
      <c r="D152" s="1"/>
      <c r="G152" s="1"/>
      <c r="J152" s="1"/>
    </row>
    <row r="153" spans="4:10" ht="12.75">
      <c r="D153" s="1"/>
      <c r="G153" s="1"/>
      <c r="J153" s="1"/>
    </row>
    <row r="154" spans="4:10" ht="12.75">
      <c r="D154" s="1"/>
      <c r="G154" s="1"/>
      <c r="J154" s="1"/>
    </row>
    <row r="155" spans="4:10" ht="12.75">
      <c r="D155" s="1"/>
      <c r="G155" s="1"/>
      <c r="J155" s="1"/>
    </row>
    <row r="156" spans="4:10" ht="12.75">
      <c r="D156" s="1"/>
      <c r="G156" s="1"/>
      <c r="J156" s="1"/>
    </row>
    <row r="157" spans="4:10" ht="12.75">
      <c r="D157" s="1"/>
      <c r="G157" s="1"/>
      <c r="J157" s="1"/>
    </row>
    <row r="158" spans="4:10" ht="12.75">
      <c r="D158" s="1"/>
      <c r="G158" s="1"/>
      <c r="J158" s="1"/>
    </row>
    <row r="159" spans="4:10" ht="12.75">
      <c r="D159" s="1"/>
      <c r="G159" s="1"/>
      <c r="J159" s="1"/>
    </row>
    <row r="160" spans="4:10" ht="12.75">
      <c r="D160" s="1"/>
      <c r="G160" s="1"/>
      <c r="J160" s="1"/>
    </row>
    <row r="161" spans="4:10" ht="12.75">
      <c r="D161" s="1"/>
      <c r="G161" s="1"/>
      <c r="J161" s="1"/>
    </row>
    <row r="162" spans="4:10" ht="12.75">
      <c r="D162" s="1"/>
      <c r="G162" s="1"/>
      <c r="J162" s="1"/>
    </row>
    <row r="163" spans="4:10" ht="12.75">
      <c r="D163" s="1"/>
      <c r="G163" s="1"/>
      <c r="J163" s="1"/>
    </row>
    <row r="164" spans="4:10" ht="12.75">
      <c r="D164" s="1"/>
      <c r="G164" s="1"/>
      <c r="J164" s="1"/>
    </row>
    <row r="165" spans="4:10" ht="12.75">
      <c r="D165" s="1"/>
      <c r="G165" s="1"/>
      <c r="J165" s="1"/>
    </row>
    <row r="166" spans="4:10" ht="12.75">
      <c r="D166" s="1"/>
      <c r="G166" s="1"/>
      <c r="J166" s="1"/>
    </row>
    <row r="167" spans="4:10" ht="12.75">
      <c r="D167" s="1"/>
      <c r="G167" s="1"/>
      <c r="J167" s="1"/>
    </row>
    <row r="168" spans="4:10" ht="12.75">
      <c r="D168" s="1"/>
      <c r="G168" s="1"/>
      <c r="J168" s="1"/>
    </row>
    <row r="169" spans="4:10" ht="12.75">
      <c r="D169" s="1"/>
      <c r="G169" s="1"/>
      <c r="J169" s="1"/>
    </row>
    <row r="170" spans="4:10" ht="12.75">
      <c r="D170" s="1"/>
      <c r="G170" s="1"/>
      <c r="J170" s="1"/>
    </row>
    <row r="171" spans="4:10" ht="12.75">
      <c r="D171" s="1"/>
      <c r="G171" s="1"/>
      <c r="J171" s="1"/>
    </row>
    <row r="172" spans="4:10" ht="12.75">
      <c r="D172" s="1"/>
      <c r="G172" s="1"/>
      <c r="J172" s="1"/>
    </row>
    <row r="173" spans="4:10" ht="12.75">
      <c r="D173" s="1"/>
      <c r="G173" s="1"/>
      <c r="J173" s="1"/>
    </row>
    <row r="174" spans="4:10" ht="12.75">
      <c r="D174" s="1"/>
      <c r="G174" s="1"/>
      <c r="J174" s="1"/>
    </row>
    <row r="175" spans="4:10" ht="12.75">
      <c r="D175" s="1"/>
      <c r="G175" s="1"/>
      <c r="J175" s="1"/>
    </row>
    <row r="176" spans="4:10" ht="12.75">
      <c r="D176" s="1"/>
      <c r="G176" s="1"/>
      <c r="J176" s="1"/>
    </row>
    <row r="177" spans="4:10" ht="12.75">
      <c r="D177" s="1"/>
      <c r="G177" s="1"/>
      <c r="J177" s="1"/>
    </row>
    <row r="178" spans="4:10" ht="12.75">
      <c r="D178" s="1"/>
      <c r="G178" s="1"/>
      <c r="J178" s="1"/>
    </row>
    <row r="179" spans="4:10" ht="12.75">
      <c r="D179" s="1"/>
      <c r="G179" s="1"/>
      <c r="J179" s="1"/>
    </row>
    <row r="180" spans="4:10" ht="12.75">
      <c r="D180" s="1"/>
      <c r="G180" s="1"/>
      <c r="J180" s="1"/>
    </row>
    <row r="181" spans="4:10" ht="12.75">
      <c r="D181" s="1"/>
      <c r="G181" s="1"/>
      <c r="J181" s="1"/>
    </row>
    <row r="182" spans="4:10" ht="12.75">
      <c r="D182" s="1"/>
      <c r="G182" s="1"/>
      <c r="J182" s="1"/>
    </row>
    <row r="183" spans="4:10" ht="12.75">
      <c r="D183" s="1"/>
      <c r="G183" s="1"/>
      <c r="J183" s="1"/>
    </row>
    <row r="184" spans="4:10" ht="12.75">
      <c r="D184" s="1"/>
      <c r="G184" s="1"/>
      <c r="J184" s="1"/>
    </row>
    <row r="185" spans="4:10" ht="12.75">
      <c r="D185" s="1"/>
      <c r="G185" s="1"/>
      <c r="J185" s="1"/>
    </row>
    <row r="186" spans="4:10" ht="12.75">
      <c r="D186" s="1"/>
      <c r="G186" s="1"/>
      <c r="J186" s="1"/>
    </row>
    <row r="187" spans="4:10" ht="12.75">
      <c r="D187" s="1"/>
      <c r="G187" s="1"/>
      <c r="J187" s="1"/>
    </row>
    <row r="188" spans="4:10" ht="12.75">
      <c r="D188" s="1"/>
      <c r="G188" s="1"/>
      <c r="J188" s="1"/>
    </row>
    <row r="189" spans="4:10" ht="12.75">
      <c r="D189" s="1"/>
      <c r="G189" s="1"/>
      <c r="J189" s="1"/>
    </row>
    <row r="190" spans="4:10" ht="12.75">
      <c r="D190" s="1"/>
      <c r="G190" s="1"/>
      <c r="J190" s="1"/>
    </row>
    <row r="191" spans="4:10" ht="12.75">
      <c r="D191" s="1"/>
      <c r="G191" s="1"/>
      <c r="J191" s="1"/>
    </row>
    <row r="192" spans="4:10" ht="12.75">
      <c r="D192" s="1"/>
      <c r="G192" s="1"/>
      <c r="J192" s="1"/>
    </row>
    <row r="193" spans="4:10" ht="12.75">
      <c r="D193" s="1"/>
      <c r="G193" s="1"/>
      <c r="J193" s="1"/>
    </row>
    <row r="194" spans="4:10" ht="12.75">
      <c r="D194" s="1"/>
      <c r="G194" s="1"/>
      <c r="J194" s="1"/>
    </row>
    <row r="195" spans="4:10" ht="12.75">
      <c r="D195" s="1"/>
      <c r="G195" s="1"/>
      <c r="J195" s="1"/>
    </row>
    <row r="196" spans="4:10" ht="12.75">
      <c r="D196" s="1"/>
      <c r="G196" s="1"/>
      <c r="J196" s="1"/>
    </row>
    <row r="197" spans="4:10" ht="12.75">
      <c r="D197" s="1"/>
      <c r="G197" s="1"/>
      <c r="J197" s="1"/>
    </row>
    <row r="198" spans="4:10" ht="12.75">
      <c r="D198" s="1"/>
      <c r="G198" s="1"/>
      <c r="J198" s="1"/>
    </row>
    <row r="199" spans="4:10" ht="12.75">
      <c r="D199" s="1"/>
      <c r="G199" s="1"/>
      <c r="J199" s="1"/>
    </row>
    <row r="200" spans="4:10" ht="12.75">
      <c r="D200" s="1"/>
      <c r="G200" s="1"/>
      <c r="J200" s="1"/>
    </row>
    <row r="201" spans="4:10" ht="12.75">
      <c r="D201" s="1"/>
      <c r="G201" s="1"/>
      <c r="J201" s="1"/>
    </row>
    <row r="202" spans="4:10" ht="12.75">
      <c r="D202" s="1"/>
      <c r="G202" s="1"/>
      <c r="J202" s="1"/>
    </row>
    <row r="203" spans="4:10" ht="12.75">
      <c r="D203" s="1"/>
      <c r="G203" s="1"/>
      <c r="J203" s="1"/>
    </row>
    <row r="204" spans="4:10" ht="12.75">
      <c r="D204" s="1"/>
      <c r="G204" s="1"/>
      <c r="J204" s="1"/>
    </row>
    <row r="205" spans="4:10" ht="12.75">
      <c r="D205" s="1"/>
      <c r="G205" s="1"/>
      <c r="J205" s="1"/>
    </row>
    <row r="206" spans="4:10" ht="12.75">
      <c r="D206" s="1"/>
      <c r="G206" s="1"/>
      <c r="J206" s="1"/>
    </row>
    <row r="207" spans="4:10" ht="12.75">
      <c r="D207" s="1"/>
      <c r="G207" s="1"/>
      <c r="J207" s="1"/>
    </row>
    <row r="208" spans="4:10" ht="12.75">
      <c r="D208" s="1"/>
      <c r="G208" s="1"/>
      <c r="J208" s="1"/>
    </row>
    <row r="209" spans="4:10" ht="12.75">
      <c r="D209" s="1"/>
      <c r="G209" s="1"/>
      <c r="J209" s="1"/>
    </row>
    <row r="210" spans="4:10" ht="12.75">
      <c r="D210" s="1"/>
      <c r="G210" s="1"/>
      <c r="J210" s="1"/>
    </row>
    <row r="211" spans="4:10" ht="12.75">
      <c r="D211" s="1"/>
      <c r="G211" s="1"/>
      <c r="J211" s="1"/>
    </row>
    <row r="212" spans="4:10" ht="12.75">
      <c r="D212" s="1"/>
      <c r="G212" s="1"/>
      <c r="J212" s="1"/>
    </row>
    <row r="213" spans="4:10" ht="12.75">
      <c r="D213" s="1"/>
      <c r="G213" s="1"/>
      <c r="J213" s="1"/>
    </row>
    <row r="214" spans="4:10" ht="12.75">
      <c r="D214" s="1"/>
      <c r="G214" s="1"/>
      <c r="J214" s="1"/>
    </row>
    <row r="215" spans="4:10" ht="12.75">
      <c r="D215" s="1"/>
      <c r="G215" s="1"/>
      <c r="J215" s="1"/>
    </row>
    <row r="216" spans="4:10" ht="12.75">
      <c r="D216" s="1"/>
      <c r="G216" s="1"/>
      <c r="J216" s="1"/>
    </row>
    <row r="217" spans="4:10" ht="12.75">
      <c r="D217" s="1"/>
      <c r="G217" s="1"/>
      <c r="J217" s="1"/>
    </row>
    <row r="218" spans="4:10" ht="12.75">
      <c r="D218" s="1"/>
      <c r="G218" s="1"/>
      <c r="J218" s="1"/>
    </row>
    <row r="219" spans="4:10" ht="12.75">
      <c r="D219" s="1"/>
      <c r="G219" s="1"/>
      <c r="J219" s="1"/>
    </row>
    <row r="220" spans="4:10" ht="12.75">
      <c r="D220" s="1"/>
      <c r="G220" s="1"/>
      <c r="J220" s="1"/>
    </row>
    <row r="221" spans="4:10" ht="12.75">
      <c r="D221" s="1"/>
      <c r="G221" s="1"/>
      <c r="J221" s="1"/>
    </row>
    <row r="222" spans="4:10" ht="12.75">
      <c r="D222" s="1"/>
      <c r="G222" s="1"/>
      <c r="J222" s="1"/>
    </row>
    <row r="223" spans="4:10" ht="12.75">
      <c r="D223" s="1"/>
      <c r="G223" s="1"/>
      <c r="J223" s="1"/>
    </row>
    <row r="224" spans="4:10" ht="12.75">
      <c r="D224" s="1"/>
      <c r="G224" s="1"/>
      <c r="J224" s="1"/>
    </row>
    <row r="225" spans="4:10" ht="12.75">
      <c r="D225" s="1"/>
      <c r="G225" s="1"/>
      <c r="J225" s="1"/>
    </row>
    <row r="226" spans="4:10" ht="12.75">
      <c r="D226" s="1"/>
      <c r="G226" s="1"/>
      <c r="J226" s="1"/>
    </row>
    <row r="227" spans="4:10" ht="12.75">
      <c r="D227" s="1"/>
      <c r="G227" s="1"/>
      <c r="J227" s="1"/>
    </row>
    <row r="228" spans="4:10" ht="12.75">
      <c r="D228" s="1"/>
      <c r="G228" s="1"/>
      <c r="J228" s="1"/>
    </row>
    <row r="229" spans="4:10" ht="12.75">
      <c r="D229" s="1"/>
      <c r="G229" s="1"/>
      <c r="J229" s="1"/>
    </row>
    <row r="230" spans="4:10" ht="12.75">
      <c r="D230" s="1"/>
      <c r="G230" s="1"/>
      <c r="J230" s="1"/>
    </row>
    <row r="231" spans="4:10" ht="12.75">
      <c r="D231" s="1"/>
      <c r="G231" s="1"/>
      <c r="J231" s="1"/>
    </row>
    <row r="232" spans="4:10" ht="12.75">
      <c r="D232" s="1"/>
      <c r="G232" s="1"/>
      <c r="J232" s="1"/>
    </row>
    <row r="233" spans="4:10" ht="12.75">
      <c r="D233" s="1"/>
      <c r="G233" s="1"/>
      <c r="J233" s="1"/>
    </row>
    <row r="234" spans="4:10" ht="12.75">
      <c r="D234" s="1"/>
      <c r="G234" s="1"/>
      <c r="J234" s="1"/>
    </row>
    <row r="235" spans="4:10" ht="12.75">
      <c r="D235" s="1"/>
      <c r="G235" s="1"/>
      <c r="J235" s="1"/>
    </row>
    <row r="236" spans="4:10" ht="12.75">
      <c r="D236" s="1"/>
      <c r="G236" s="1"/>
      <c r="J236" s="1"/>
    </row>
    <row r="237" spans="4:10" ht="12.75">
      <c r="D237" s="1"/>
      <c r="G237" s="1"/>
      <c r="J237" s="1"/>
    </row>
    <row r="238" spans="4:10" ht="12.75">
      <c r="D238" s="1"/>
      <c r="G238" s="1"/>
      <c r="J238" s="1"/>
    </row>
    <row r="239" spans="4:10" ht="12.75">
      <c r="D239" s="1"/>
      <c r="G239" s="1"/>
      <c r="J239" s="1"/>
    </row>
    <row r="240" spans="4:10" ht="12.75">
      <c r="D240" s="1"/>
      <c r="G240" s="1"/>
      <c r="J240" s="1"/>
    </row>
    <row r="241" spans="4:10" ht="12.75">
      <c r="D241" s="1"/>
      <c r="G241" s="1"/>
      <c r="J241" s="1"/>
    </row>
    <row r="242" spans="4:10" ht="12.75">
      <c r="D242" s="1"/>
      <c r="G242" s="1"/>
      <c r="J242" s="1"/>
    </row>
    <row r="243" spans="4:10" ht="12.75">
      <c r="D243" s="1"/>
      <c r="G243" s="1"/>
      <c r="J243" s="1"/>
    </row>
    <row r="244" spans="4:10" ht="12.75">
      <c r="D244" s="1"/>
      <c r="G244" s="1"/>
      <c r="J244" s="1"/>
    </row>
    <row r="245" spans="4:10" ht="12.75">
      <c r="D245" s="1"/>
      <c r="G245" s="1"/>
      <c r="J245" s="1"/>
    </row>
    <row r="246" spans="4:10" ht="12.75">
      <c r="D246" s="1"/>
      <c r="G246" s="1"/>
      <c r="J246" s="1"/>
    </row>
    <row r="247" spans="4:10" ht="12.75">
      <c r="D247" s="1"/>
      <c r="G247" s="1"/>
      <c r="J247" s="1"/>
    </row>
    <row r="248" spans="4:10" ht="12.75">
      <c r="D248" s="1"/>
      <c r="G248" s="1"/>
      <c r="J248" s="1"/>
    </row>
    <row r="249" spans="4:10" ht="12.75">
      <c r="D249" s="1"/>
      <c r="G249" s="1"/>
      <c r="J249" s="1"/>
    </row>
    <row r="250" spans="4:10" ht="12.75">
      <c r="D250" s="1"/>
      <c r="G250" s="1"/>
      <c r="J250" s="1"/>
    </row>
    <row r="251" spans="4:10" ht="12.75">
      <c r="D251" s="1"/>
      <c r="G251" s="1"/>
      <c r="J251" s="1"/>
    </row>
    <row r="252" spans="4:10" ht="12.75">
      <c r="D252" s="1"/>
      <c r="G252" s="1"/>
      <c r="J252" s="1"/>
    </row>
    <row r="253" spans="4:10" ht="12.75">
      <c r="D253" s="1"/>
      <c r="G253" s="1"/>
      <c r="J253" s="1"/>
    </row>
    <row r="254" spans="4:10" ht="12.75">
      <c r="D254" s="1"/>
      <c r="G254" s="1"/>
      <c r="J254" s="1"/>
    </row>
    <row r="255" spans="4:10" ht="12.75">
      <c r="D255" s="1"/>
      <c r="G255" s="1"/>
      <c r="J255" s="1"/>
    </row>
    <row r="256" spans="4:10" ht="12.75">
      <c r="D256" s="1"/>
      <c r="G256" s="1"/>
      <c r="J256" s="1"/>
    </row>
    <row r="257" spans="4:10" ht="12.75">
      <c r="D257" s="1"/>
      <c r="G257" s="1"/>
      <c r="J257" s="1"/>
    </row>
    <row r="258" spans="4:10" ht="12.75">
      <c r="D258" s="1"/>
      <c r="G258" s="1"/>
      <c r="J258" s="1"/>
    </row>
    <row r="259" spans="4:10" ht="12.75">
      <c r="D259" s="1"/>
      <c r="G259" s="1"/>
      <c r="J259" s="1"/>
    </row>
    <row r="260" spans="4:10" ht="12.75">
      <c r="D260" s="1"/>
      <c r="G260" s="1"/>
      <c r="J260" s="1"/>
    </row>
    <row r="261" spans="4:10" ht="12.75">
      <c r="D261" s="1"/>
      <c r="G261" s="1"/>
      <c r="J261" s="1"/>
    </row>
    <row r="262" spans="4:10" ht="12.75">
      <c r="D262" s="1"/>
      <c r="G262" s="1"/>
      <c r="J262" s="1"/>
    </row>
    <row r="263" spans="4:10" ht="12.75">
      <c r="D263" s="1"/>
      <c r="G263" s="1"/>
      <c r="J263" s="1"/>
    </row>
    <row r="264" spans="4:10" ht="12.75">
      <c r="D264" s="1"/>
      <c r="G264" s="1"/>
      <c r="J264" s="1"/>
    </row>
    <row r="265" spans="4:10" ht="12.75">
      <c r="D265" s="1"/>
      <c r="G265" s="1"/>
      <c r="J265" s="1"/>
    </row>
    <row r="266" spans="4:10" ht="12.75">
      <c r="D266" s="1"/>
      <c r="G266" s="1"/>
      <c r="J266" s="1"/>
    </row>
    <row r="267" spans="4:10" ht="12.75">
      <c r="D267" s="1"/>
      <c r="G267" s="1"/>
      <c r="J267" s="1"/>
    </row>
    <row r="268" spans="4:10" ht="12.75">
      <c r="D268" s="1"/>
      <c r="G268" s="1"/>
      <c r="J268" s="1"/>
    </row>
    <row r="269" spans="4:10" ht="12.75">
      <c r="D269" s="1"/>
      <c r="G269" s="1"/>
      <c r="J269" s="1"/>
    </row>
    <row r="270" spans="4:10" ht="12.75">
      <c r="D270" s="1"/>
      <c r="G270" s="1"/>
      <c r="J270" s="1"/>
    </row>
    <row r="271" spans="4:10" ht="12.75">
      <c r="D271" s="1"/>
      <c r="G271" s="1"/>
      <c r="J271" s="1"/>
    </row>
    <row r="272" spans="4:10" ht="12.75">
      <c r="D272" s="1"/>
      <c r="G272" s="1"/>
      <c r="J272" s="1"/>
    </row>
    <row r="273" spans="4:10" ht="12.75">
      <c r="D273" s="1"/>
      <c r="G273" s="1"/>
      <c r="J273" s="1"/>
    </row>
    <row r="274" spans="4:10" ht="12.75">
      <c r="D274" s="1"/>
      <c r="G274" s="1"/>
      <c r="J274" s="1"/>
    </row>
    <row r="275" spans="4:10" ht="12.75">
      <c r="D275" s="1"/>
      <c r="G275" s="1"/>
      <c r="J275" s="1"/>
    </row>
    <row r="276" spans="4:10" ht="12.75">
      <c r="D276" s="1"/>
      <c r="G276" s="1"/>
      <c r="J276" s="1"/>
    </row>
    <row r="277" spans="4:10" ht="12.75">
      <c r="D277" s="1"/>
      <c r="G277" s="1"/>
      <c r="J277" s="1"/>
    </row>
    <row r="278" spans="4:10" ht="12.75">
      <c r="D278" s="1"/>
      <c r="G278" s="1"/>
      <c r="J278" s="1"/>
    </row>
    <row r="279" spans="4:10" ht="12.75">
      <c r="D279" s="1"/>
      <c r="G279" s="1"/>
      <c r="J279" s="1"/>
    </row>
    <row r="280" spans="4:10" ht="12.75">
      <c r="D280" s="1"/>
      <c r="G280" s="1"/>
      <c r="J280" s="1"/>
    </row>
    <row r="281" spans="4:10" ht="12.75">
      <c r="D281" s="1"/>
      <c r="G281" s="1"/>
      <c r="J281" s="1"/>
    </row>
    <row r="282" spans="4:10" ht="12.75">
      <c r="D282" s="1"/>
      <c r="G282" s="1"/>
      <c r="J282" s="1"/>
    </row>
    <row r="283" spans="4:10" ht="12.75">
      <c r="D283" s="1"/>
      <c r="G283" s="1"/>
      <c r="J283" s="1"/>
    </row>
    <row r="284" spans="4:10" ht="12.75">
      <c r="D284" s="1"/>
      <c r="G284" s="1"/>
      <c r="J284" s="1"/>
    </row>
    <row r="285" spans="4:10" ht="12.75">
      <c r="D285" s="1"/>
      <c r="G285" s="1"/>
      <c r="J285" s="1"/>
    </row>
    <row r="286" spans="4:10" ht="12.75">
      <c r="D286" s="1"/>
      <c r="G286" s="1"/>
      <c r="J286" s="1"/>
    </row>
    <row r="287" spans="4:10" ht="12.75">
      <c r="D287" s="1"/>
      <c r="G287" s="1"/>
      <c r="J287" s="1"/>
    </row>
    <row r="288" spans="4:10" ht="12.75">
      <c r="D288" s="1"/>
      <c r="G288" s="1"/>
      <c r="J288" s="1"/>
    </row>
    <row r="289" spans="4:10" ht="12.75">
      <c r="D289" s="1"/>
      <c r="G289" s="1"/>
      <c r="J289" s="1"/>
    </row>
    <row r="290" spans="4:10" ht="12.75">
      <c r="D290" s="1"/>
      <c r="G290" s="1"/>
      <c r="J290" s="1"/>
    </row>
    <row r="291" spans="4:10" ht="12.75">
      <c r="D291" s="1"/>
      <c r="G291" s="1"/>
      <c r="J291" s="1"/>
    </row>
    <row r="292" spans="4:10" ht="12.75">
      <c r="D292" s="1"/>
      <c r="G292" s="1"/>
      <c r="J292" s="1"/>
    </row>
    <row r="293" spans="4:10" ht="12.75">
      <c r="D293" s="1"/>
      <c r="G293" s="1"/>
      <c r="J293" s="1"/>
    </row>
    <row r="294" spans="4:10" ht="12.75">
      <c r="D294" s="1"/>
      <c r="G294" s="1"/>
      <c r="J294" s="1"/>
    </row>
    <row r="295" spans="4:10" ht="12.75">
      <c r="D295" s="1"/>
      <c r="G295" s="1"/>
      <c r="J295" s="1"/>
    </row>
    <row r="296" spans="4:10" ht="12.75">
      <c r="D296" s="1"/>
      <c r="G296" s="1"/>
      <c r="J296" s="1"/>
    </row>
    <row r="297" spans="4:10" ht="12.75">
      <c r="D297" s="1"/>
      <c r="G297" s="1"/>
      <c r="J297" s="1"/>
    </row>
    <row r="298" spans="4:10" ht="12.75">
      <c r="D298" s="1"/>
      <c r="G298" s="1"/>
      <c r="J298" s="1"/>
    </row>
    <row r="299" spans="4:10" ht="12.75">
      <c r="D299" s="1"/>
      <c r="G299" s="1"/>
      <c r="J299" s="1"/>
    </row>
    <row r="300" spans="4:10" ht="12.75">
      <c r="D300" s="1"/>
      <c r="G300" s="1"/>
      <c r="J300" s="1"/>
    </row>
    <row r="301" spans="4:10" ht="12.75">
      <c r="D301" s="1"/>
      <c r="G301" s="1"/>
      <c r="J301" s="1"/>
    </row>
    <row r="302" spans="4:10" ht="12.75">
      <c r="D302" s="1"/>
      <c r="G302" s="1"/>
      <c r="J302" s="1"/>
    </row>
    <row r="303" spans="4:10" ht="12.75">
      <c r="D303" s="1"/>
      <c r="G303" s="1"/>
      <c r="J303" s="1"/>
    </row>
    <row r="304" spans="4:10" ht="12.75">
      <c r="D304" s="1"/>
      <c r="G304" s="1"/>
      <c r="J304" s="1"/>
    </row>
    <row r="305" spans="4:10" ht="12.75">
      <c r="D305" s="1"/>
      <c r="G305" s="1"/>
      <c r="J305" s="1"/>
    </row>
    <row r="306" spans="4:10" ht="12.75">
      <c r="D306" s="1"/>
      <c r="G306" s="1"/>
      <c r="J306" s="1"/>
    </row>
    <row r="307" spans="4:10" ht="12.75">
      <c r="D307" s="1"/>
      <c r="G307" s="1"/>
      <c r="J307" s="1"/>
    </row>
    <row r="308" spans="4:10" ht="12.75">
      <c r="D308" s="1"/>
      <c r="G308" s="1"/>
      <c r="J308" s="1"/>
    </row>
    <row r="309" spans="4:10" ht="12.75">
      <c r="D309" s="1"/>
      <c r="G309" s="1"/>
      <c r="J309" s="1"/>
    </row>
    <row r="310" spans="4:10" ht="12.75">
      <c r="D310" s="1"/>
      <c r="G310" s="1"/>
      <c r="J310" s="1"/>
    </row>
    <row r="311" spans="4:10" ht="12.75">
      <c r="D311" s="1"/>
      <c r="G311" s="1"/>
      <c r="J311" s="1"/>
    </row>
    <row r="312" spans="4:10" ht="12.75">
      <c r="D312" s="1"/>
      <c r="G312" s="1"/>
      <c r="J312" s="1"/>
    </row>
    <row r="313" spans="4:10" ht="12.75">
      <c r="D313" s="1"/>
      <c r="G313" s="1"/>
      <c r="J313" s="1"/>
    </row>
    <row r="314" spans="4:10" ht="12.75">
      <c r="D314" s="1"/>
      <c r="G314" s="1"/>
      <c r="J314" s="1"/>
    </row>
    <row r="315" spans="4:10" ht="12.75">
      <c r="D315" s="1"/>
      <c r="G315" s="1"/>
      <c r="J315" s="1"/>
    </row>
    <row r="316" spans="4:10" ht="12.75">
      <c r="D316" s="1"/>
      <c r="G316" s="1"/>
      <c r="J316" s="1"/>
    </row>
    <row r="317" spans="4:10" ht="12.75">
      <c r="D317" s="1"/>
      <c r="G317" s="1"/>
      <c r="J317" s="1"/>
    </row>
    <row r="318" spans="4:10" ht="12.75">
      <c r="D318" s="1"/>
      <c r="G318" s="1"/>
      <c r="J318" s="1"/>
    </row>
    <row r="319" spans="4:10" ht="12.75">
      <c r="D319" s="1"/>
      <c r="G319" s="1"/>
      <c r="J319" s="1"/>
    </row>
    <row r="320" spans="4:10" ht="12.75">
      <c r="D320" s="1"/>
      <c r="G320" s="1"/>
      <c r="J320" s="1"/>
    </row>
    <row r="321" spans="4:10" ht="12.75">
      <c r="D321" s="1"/>
      <c r="G321" s="1"/>
      <c r="J321" s="1"/>
    </row>
    <row r="322" spans="4:10" ht="12.75">
      <c r="D322" s="1"/>
      <c r="G322" s="1"/>
      <c r="J322" s="1"/>
    </row>
    <row r="323" spans="4:10" ht="12.75">
      <c r="D323" s="1"/>
      <c r="G323" s="1"/>
      <c r="J323" s="1"/>
    </row>
    <row r="324" spans="4:10" ht="12.75">
      <c r="D324" s="1"/>
      <c r="G324" s="1"/>
      <c r="J324" s="1"/>
    </row>
    <row r="325" spans="4:10" ht="12.75">
      <c r="D325" s="1"/>
      <c r="G325" s="1"/>
      <c r="J325" s="1"/>
    </row>
    <row r="326" spans="4:10" ht="12.75">
      <c r="D326" s="1"/>
      <c r="G326" s="1"/>
      <c r="J326" s="1"/>
    </row>
    <row r="327" spans="4:10" ht="12.75">
      <c r="D327" s="1"/>
      <c r="G327" s="1"/>
      <c r="J327" s="1"/>
    </row>
    <row r="328" spans="4:10" ht="12.75">
      <c r="D328" s="1"/>
      <c r="G328" s="1"/>
      <c r="J328" s="1"/>
    </row>
    <row r="329" spans="4:10" ht="12.75">
      <c r="D329" s="1"/>
      <c r="G329" s="1"/>
      <c r="J329" s="1"/>
    </row>
    <row r="330" spans="4:10" ht="12.75">
      <c r="D330" s="1"/>
      <c r="G330" s="1"/>
      <c r="J330" s="1"/>
    </row>
    <row r="331" spans="4:10" ht="12.75">
      <c r="D331" s="1"/>
      <c r="G331" s="1"/>
      <c r="J331" s="1"/>
    </row>
    <row r="332" spans="4:10" ht="12.75">
      <c r="D332" s="1"/>
      <c r="G332" s="1"/>
      <c r="J332" s="1"/>
    </row>
    <row r="333" spans="4:10" ht="12.75">
      <c r="D333" s="1"/>
      <c r="G333" s="1"/>
      <c r="J333" s="1"/>
    </row>
    <row r="334" spans="4:10" ht="12.75">
      <c r="D334" s="1"/>
      <c r="G334" s="1"/>
      <c r="J334" s="1"/>
    </row>
    <row r="335" spans="4:10" ht="12.75">
      <c r="D335" s="1"/>
      <c r="G335" s="1"/>
      <c r="J335" s="1"/>
    </row>
    <row r="336" spans="4:10" ht="12.75">
      <c r="D336" s="1"/>
      <c r="G336" s="1"/>
      <c r="J336" s="1"/>
    </row>
    <row r="337" spans="4:10" ht="12.75">
      <c r="D337" s="1"/>
      <c r="G337" s="1"/>
      <c r="J337" s="1"/>
    </row>
    <row r="338" spans="4:10" ht="12.75">
      <c r="D338" s="1"/>
      <c r="G338" s="1"/>
      <c r="J338" s="1"/>
    </row>
    <row r="339" spans="4:10" ht="12.75">
      <c r="D339" s="1"/>
      <c r="G339" s="1"/>
      <c r="J339" s="1"/>
    </row>
    <row r="340" spans="4:10" ht="12.75">
      <c r="D340" s="1"/>
      <c r="G340" s="1"/>
      <c r="J340" s="1"/>
    </row>
    <row r="341" spans="4:10" ht="12.75">
      <c r="D341" s="1"/>
      <c r="G341" s="1"/>
      <c r="J341" s="1"/>
    </row>
    <row r="342" spans="4:10" ht="12.75">
      <c r="D342" s="1"/>
      <c r="G342" s="1"/>
      <c r="J342" s="1"/>
    </row>
    <row r="343" spans="4:10" ht="12.75">
      <c r="D343" s="1"/>
      <c r="G343" s="1"/>
      <c r="J343" s="1"/>
    </row>
    <row r="344" spans="4:10" ht="12.75">
      <c r="D344" s="1"/>
      <c r="G344" s="1"/>
      <c r="J344" s="1"/>
    </row>
    <row r="345" spans="4:10" ht="12.75">
      <c r="D345" s="1"/>
      <c r="G345" s="1"/>
      <c r="J345" s="1"/>
    </row>
    <row r="346" spans="4:10" ht="12.75">
      <c r="D346" s="1"/>
      <c r="G346" s="1"/>
      <c r="J346" s="1"/>
    </row>
    <row r="347" spans="4:10" ht="12.75">
      <c r="D347" s="1"/>
      <c r="G347" s="1"/>
      <c r="J347" s="1"/>
    </row>
    <row r="348" spans="4:10" ht="12.75">
      <c r="D348" s="1"/>
      <c r="G348" s="1"/>
      <c r="J348" s="1"/>
    </row>
    <row r="349" spans="4:10" ht="12.75">
      <c r="D349" s="1"/>
      <c r="G349" s="1"/>
      <c r="J349" s="1"/>
    </row>
    <row r="350" spans="4:10" ht="12.75">
      <c r="D350" s="1"/>
      <c r="G350" s="1"/>
      <c r="J350" s="1"/>
    </row>
    <row r="351" spans="4:10" ht="12.75">
      <c r="D351" s="1"/>
      <c r="G351" s="1"/>
      <c r="J351" s="1"/>
    </row>
    <row r="352" spans="4:10" ht="12.75">
      <c r="D352" s="1"/>
      <c r="G352" s="1"/>
      <c r="J352" s="1"/>
    </row>
    <row r="353" spans="4:10" ht="12.75">
      <c r="D353" s="1"/>
      <c r="G353" s="1"/>
      <c r="J353" s="1"/>
    </row>
    <row r="354" spans="4:10" ht="12.75">
      <c r="D354" s="1"/>
      <c r="G354" s="1"/>
      <c r="J354" s="1"/>
    </row>
    <row r="355" spans="4:10" ht="12.75">
      <c r="D355" s="1"/>
      <c r="G355" s="1"/>
      <c r="J355" s="1"/>
    </row>
    <row r="356" spans="4:10" ht="12.75">
      <c r="D356" s="1"/>
      <c r="G356" s="1"/>
      <c r="J356" s="1"/>
    </row>
    <row r="357" spans="4:10" ht="12.75">
      <c r="D357" s="1"/>
      <c r="G357" s="1"/>
      <c r="J357" s="1"/>
    </row>
    <row r="358" spans="4:10" ht="12.75">
      <c r="D358" s="1"/>
      <c r="G358" s="1"/>
      <c r="J358" s="1"/>
    </row>
    <row r="359" spans="4:10" ht="12.75">
      <c r="D359" s="1"/>
      <c r="G359" s="1"/>
      <c r="J359" s="1"/>
    </row>
    <row r="360" spans="4:10" ht="12.75">
      <c r="D360" s="1"/>
      <c r="G360" s="1"/>
      <c r="J360" s="1"/>
    </row>
    <row r="361" spans="4:10" ht="12.75">
      <c r="D361" s="1"/>
      <c r="G361" s="1"/>
      <c r="J361" s="1"/>
    </row>
    <row r="362" spans="4:10" ht="12.75">
      <c r="D362" s="1"/>
      <c r="G362" s="1"/>
      <c r="J362" s="1"/>
    </row>
    <row r="363" spans="4:10" ht="12.75">
      <c r="D363" s="1"/>
      <c r="G363" s="1"/>
      <c r="J363" s="1"/>
    </row>
    <row r="364" spans="4:10" ht="12.75">
      <c r="D364" s="1"/>
      <c r="G364" s="1"/>
      <c r="J364" s="1"/>
    </row>
    <row r="365" spans="4:10" ht="12.75">
      <c r="D365" s="1"/>
      <c r="G365" s="1"/>
      <c r="J365" s="1"/>
    </row>
    <row r="366" spans="4:10" ht="12.75">
      <c r="D366" s="1"/>
      <c r="G366" s="1"/>
      <c r="J366" s="1"/>
    </row>
    <row r="367" spans="4:10" ht="12.75">
      <c r="D367" s="1"/>
      <c r="G367" s="1"/>
      <c r="J367" s="1"/>
    </row>
    <row r="368" spans="4:10" ht="12.75">
      <c r="D368" s="1"/>
      <c r="G368" s="1"/>
      <c r="J368" s="1"/>
    </row>
    <row r="369" spans="4:10" ht="12.75">
      <c r="D369" s="1"/>
      <c r="G369" s="1"/>
      <c r="J369" s="1"/>
    </row>
    <row r="370" spans="4:10" ht="12.75">
      <c r="D370" s="1"/>
      <c r="G370" s="1"/>
      <c r="J370" s="1"/>
    </row>
    <row r="371" spans="4:10" ht="12.75">
      <c r="D371" s="1"/>
      <c r="G371" s="1"/>
      <c r="J371" s="1"/>
    </row>
    <row r="372" spans="4:10" ht="12.75">
      <c r="D372" s="1"/>
      <c r="G372" s="1"/>
      <c r="J372" s="1"/>
    </row>
    <row r="373" spans="4:10" ht="12.75">
      <c r="D373" s="1"/>
      <c r="G373" s="1"/>
      <c r="J373" s="1"/>
    </row>
    <row r="374" spans="4:10" ht="12.75">
      <c r="D374" s="1"/>
      <c r="G374" s="1"/>
      <c r="J374" s="1"/>
    </row>
    <row r="375" spans="4:10" ht="12.75">
      <c r="D375" s="1"/>
      <c r="G375" s="1"/>
      <c r="J375" s="1"/>
    </row>
    <row r="376" spans="4:10" ht="12.75">
      <c r="D376" s="1"/>
      <c r="G376" s="1"/>
      <c r="J376" s="1"/>
    </row>
    <row r="377" spans="4:10" ht="12.75">
      <c r="D377" s="1"/>
      <c r="G377" s="1"/>
      <c r="J377" s="1"/>
    </row>
    <row r="378" spans="4:10" ht="12.75">
      <c r="D378" s="1"/>
      <c r="G378" s="1"/>
      <c r="J378" s="1"/>
    </row>
    <row r="379" spans="4:10" ht="12.75">
      <c r="D379" s="1"/>
      <c r="G379" s="1"/>
      <c r="J379" s="1"/>
    </row>
    <row r="380" spans="4:10" ht="12.75">
      <c r="D380" s="1"/>
      <c r="G380" s="1"/>
      <c r="J380" s="1"/>
    </row>
    <row r="381" spans="4:10" ht="12.75">
      <c r="D381" s="1"/>
      <c r="G381" s="1"/>
      <c r="J381" s="1"/>
    </row>
    <row r="382" spans="4:10" ht="12.75">
      <c r="D382" s="1"/>
      <c r="G382" s="1"/>
      <c r="J382" s="1"/>
    </row>
    <row r="383" spans="4:10" ht="12.75">
      <c r="D383" s="1"/>
      <c r="G383" s="1"/>
      <c r="J383" s="1"/>
    </row>
    <row r="384" spans="4:10" ht="12.75">
      <c r="D384" s="1"/>
      <c r="G384" s="1"/>
      <c r="J384" s="1"/>
    </row>
    <row r="385" spans="4:10" ht="12.75">
      <c r="D385" s="1"/>
      <c r="G385" s="1"/>
      <c r="J385" s="1"/>
    </row>
    <row r="386" spans="4:10" ht="12.75">
      <c r="D386" s="1"/>
      <c r="G386" s="1"/>
      <c r="J386" s="1"/>
    </row>
    <row r="387" spans="4:10" ht="12.75">
      <c r="D387" s="1"/>
      <c r="G387" s="1"/>
      <c r="J387" s="1"/>
    </row>
    <row r="388" spans="4:10" ht="12.75">
      <c r="D388" s="1"/>
      <c r="G388" s="1"/>
      <c r="J388" s="1"/>
    </row>
    <row r="389" spans="4:10" ht="12.75">
      <c r="D389" s="1"/>
      <c r="G389" s="1"/>
      <c r="J389" s="1"/>
    </row>
    <row r="390" spans="4:10" ht="12.75">
      <c r="D390" s="1"/>
      <c r="G390" s="1"/>
      <c r="J390" s="1"/>
    </row>
    <row r="391" spans="4:10" ht="12.75">
      <c r="D391" s="1"/>
      <c r="G391" s="1"/>
      <c r="J391" s="1"/>
    </row>
    <row r="392" spans="4:10" ht="12.75">
      <c r="D392" s="1"/>
      <c r="G392" s="1"/>
      <c r="J392" s="1"/>
    </row>
    <row r="393" spans="4:10" ht="12.75">
      <c r="D393" s="1"/>
      <c r="G393" s="1"/>
      <c r="J393" s="1"/>
    </row>
    <row r="394" spans="4:10" ht="12.75">
      <c r="D394" s="1"/>
      <c r="G394" s="1"/>
      <c r="J394" s="1"/>
    </row>
    <row r="395" spans="4:10" ht="12.75">
      <c r="D395" s="1"/>
      <c r="G395" s="1"/>
      <c r="J395" s="1"/>
    </row>
    <row r="396" spans="4:10" ht="12.75">
      <c r="D396" s="1"/>
      <c r="G396" s="1"/>
      <c r="J396" s="1"/>
    </row>
    <row r="397" spans="4:10" ht="12.75">
      <c r="D397" s="1"/>
      <c r="G397" s="1"/>
      <c r="J397" s="1"/>
    </row>
    <row r="398" spans="4:10" ht="12.75">
      <c r="D398" s="1"/>
      <c r="G398" s="1"/>
      <c r="J398" s="1"/>
    </row>
    <row r="399" spans="4:10" ht="12.75">
      <c r="D399" s="1"/>
      <c r="G399" s="1"/>
      <c r="J399" s="1"/>
    </row>
    <row r="400" spans="4:10" ht="12.75">
      <c r="D400" s="1"/>
      <c r="G400" s="1"/>
      <c r="J400" s="1"/>
    </row>
    <row r="401" spans="4:10" ht="12.75">
      <c r="D401" s="1"/>
      <c r="G401" s="1"/>
      <c r="J401" s="1"/>
    </row>
    <row r="402" spans="4:10" ht="12.75">
      <c r="D402" s="1"/>
      <c r="G402" s="1"/>
      <c r="J402" s="1"/>
    </row>
    <row r="403" spans="4:10" ht="12.75">
      <c r="D403" s="1"/>
      <c r="G403" s="1"/>
      <c r="J403" s="1"/>
    </row>
    <row r="404" spans="4:10" ht="12.75">
      <c r="D404" s="1"/>
      <c r="G404" s="1"/>
      <c r="J404" s="1"/>
    </row>
    <row r="405" spans="4:10" ht="12.75">
      <c r="D405" s="1"/>
      <c r="G405" s="1"/>
      <c r="J405" s="1"/>
    </row>
    <row r="406" spans="4:10" ht="12.75">
      <c r="D406" s="1"/>
      <c r="G406" s="1"/>
      <c r="J406" s="1"/>
    </row>
    <row r="407" spans="4:10" ht="12.75">
      <c r="D407" s="1"/>
      <c r="G407" s="1"/>
      <c r="J407" s="1"/>
    </row>
    <row r="408" spans="4:10" ht="12.75">
      <c r="D408" s="1"/>
      <c r="G408" s="1"/>
      <c r="J408" s="1"/>
    </row>
    <row r="409" spans="4:10" ht="12.75">
      <c r="D409" s="1"/>
      <c r="G409" s="1"/>
      <c r="J409" s="1"/>
    </row>
    <row r="410" spans="4:10" ht="12.75">
      <c r="D410" s="1"/>
      <c r="G410" s="1"/>
      <c r="J410" s="1"/>
    </row>
    <row r="411" spans="4:10" ht="12.75">
      <c r="D411" s="1"/>
      <c r="G411" s="1"/>
      <c r="J411" s="1"/>
    </row>
    <row r="412" spans="4:10" ht="12.75">
      <c r="D412" s="1"/>
      <c r="G412" s="1"/>
      <c r="J412" s="1"/>
    </row>
    <row r="413" spans="4:10" ht="12.75">
      <c r="D413" s="1"/>
      <c r="G413" s="1"/>
      <c r="J413" s="1"/>
    </row>
    <row r="414" spans="4:10" ht="12.75">
      <c r="D414" s="1"/>
      <c r="G414" s="1"/>
      <c r="J414" s="1"/>
    </row>
    <row r="415" spans="4:10" ht="12.75">
      <c r="D415" s="1"/>
      <c r="G415" s="1"/>
      <c r="J415" s="1"/>
    </row>
    <row r="416" spans="4:10" ht="12.75">
      <c r="D416" s="1"/>
      <c r="G416" s="1"/>
      <c r="J416" s="1"/>
    </row>
    <row r="417" spans="4:10" ht="12.75">
      <c r="D417" s="1"/>
      <c r="G417" s="1"/>
      <c r="J417" s="1"/>
    </row>
    <row r="418" spans="4:10" ht="12.75">
      <c r="D418" s="1"/>
      <c r="G418" s="1"/>
      <c r="J418" s="1"/>
    </row>
    <row r="419" spans="4:10" ht="12.75">
      <c r="D419" s="1"/>
      <c r="G419" s="1"/>
      <c r="J419" s="1"/>
    </row>
    <row r="420" spans="4:10" ht="12.75">
      <c r="D420" s="1"/>
      <c r="G420" s="1"/>
      <c r="J420" s="1"/>
    </row>
    <row r="421" spans="4:10" ht="12.75">
      <c r="D421" s="1"/>
      <c r="G421" s="1"/>
      <c r="J421" s="1"/>
    </row>
    <row r="422" spans="4:10" ht="12.75">
      <c r="D422" s="1"/>
      <c r="G422" s="1"/>
      <c r="J422" s="1"/>
    </row>
    <row r="423" spans="4:10" ht="12.75">
      <c r="D423" s="1"/>
      <c r="G423" s="1"/>
      <c r="J423" s="1"/>
    </row>
    <row r="424" spans="4:10" ht="12.75">
      <c r="D424" s="1"/>
      <c r="G424" s="1"/>
      <c r="J424" s="1"/>
    </row>
    <row r="425" spans="4:10" ht="12.75">
      <c r="D425" s="1"/>
      <c r="G425" s="1"/>
      <c r="J425" s="1"/>
    </row>
    <row r="426" spans="4:10" ht="12.75">
      <c r="D426" s="1"/>
      <c r="G426" s="1"/>
      <c r="J426" s="1"/>
    </row>
    <row r="427" spans="4:10" ht="12.75">
      <c r="D427" s="1"/>
      <c r="G427" s="1"/>
      <c r="J427" s="1"/>
    </row>
    <row r="428" spans="4:10" ht="12.75">
      <c r="D428" s="1"/>
      <c r="G428" s="1"/>
      <c r="J428" s="1"/>
    </row>
    <row r="429" spans="4:10" ht="12.75">
      <c r="D429" s="1"/>
      <c r="G429" s="1"/>
      <c r="J429" s="1"/>
    </row>
    <row r="430" spans="4:10" ht="12.75">
      <c r="D430" s="1"/>
      <c r="G430" s="1"/>
      <c r="J430" s="1"/>
    </row>
    <row r="431" spans="4:10" ht="12.75">
      <c r="D431" s="1"/>
      <c r="G431" s="1"/>
      <c r="J431" s="1"/>
    </row>
    <row r="432" spans="4:10" ht="12.75">
      <c r="D432" s="1"/>
      <c r="G432" s="1"/>
      <c r="J432" s="1"/>
    </row>
    <row r="433" spans="4:10" ht="12.75">
      <c r="D433" s="1"/>
      <c r="G433" s="1"/>
      <c r="J433" s="1"/>
    </row>
    <row r="434" spans="4:10" ht="12.75">
      <c r="D434" s="1"/>
      <c r="G434" s="1"/>
      <c r="J434" s="1"/>
    </row>
    <row r="435" spans="4:10" ht="12.75">
      <c r="D435" s="1"/>
      <c r="G435" s="1"/>
      <c r="J435" s="1"/>
    </row>
    <row r="436" spans="4:10" ht="12.75">
      <c r="D436" s="1"/>
      <c r="G436" s="1"/>
      <c r="J436" s="1"/>
    </row>
    <row r="437" spans="4:10" ht="12.75">
      <c r="D437" s="1"/>
      <c r="G437" s="1"/>
      <c r="J437" s="1"/>
    </row>
    <row r="438" spans="4:10" ht="12.75">
      <c r="D438" s="1"/>
      <c r="G438" s="1"/>
      <c r="J438" s="1"/>
    </row>
    <row r="439" spans="4:10" ht="12.75">
      <c r="D439" s="1"/>
      <c r="G439" s="1"/>
      <c r="J439" s="1"/>
    </row>
    <row r="440" spans="4:10" ht="12.75">
      <c r="D440" s="1"/>
      <c r="G440" s="1"/>
      <c r="J440" s="1"/>
    </row>
    <row r="441" spans="4:10" ht="12.75">
      <c r="D441" s="1"/>
      <c r="G441" s="1"/>
      <c r="J441" s="1"/>
    </row>
    <row r="442" spans="4:10" ht="12.75">
      <c r="D442" s="1"/>
      <c r="G442" s="1"/>
      <c r="J442" s="1"/>
    </row>
    <row r="443" spans="4:10" ht="12.75">
      <c r="D443" s="1"/>
      <c r="G443" s="1"/>
      <c r="J443" s="1"/>
    </row>
    <row r="444" spans="4:10" ht="12.75">
      <c r="D444" s="1"/>
      <c r="G444" s="1"/>
      <c r="J444" s="1"/>
    </row>
    <row r="445" spans="4:10" ht="12.75">
      <c r="D445" s="1"/>
      <c r="G445" s="1"/>
      <c r="J445" s="1"/>
    </row>
    <row r="446" spans="4:10" ht="12.75">
      <c r="D446" s="1"/>
      <c r="G446" s="1"/>
      <c r="J446" s="1"/>
    </row>
    <row r="447" spans="4:10" ht="12.75">
      <c r="D447" s="1"/>
      <c r="G447" s="1"/>
      <c r="J447" s="1"/>
    </row>
    <row r="448" spans="4:10" ht="12.75">
      <c r="D448" s="1"/>
      <c r="G448" s="1"/>
      <c r="J448" s="1"/>
    </row>
    <row r="449" spans="4:10" ht="12.75">
      <c r="D449" s="1"/>
      <c r="G449" s="1"/>
      <c r="J449" s="1"/>
    </row>
    <row r="450" spans="4:10" ht="12.75">
      <c r="D450" s="1"/>
      <c r="G450" s="1"/>
      <c r="J450" s="1"/>
    </row>
    <row r="451" spans="4:10" ht="12.75">
      <c r="D451" s="1"/>
      <c r="G451" s="1"/>
      <c r="J451" s="1"/>
    </row>
    <row r="452" spans="4:10" ht="12.75">
      <c r="D452" s="1"/>
      <c r="G452" s="1"/>
      <c r="J452" s="1"/>
    </row>
    <row r="453" spans="4:10" ht="12.75">
      <c r="D453" s="1"/>
      <c r="G453" s="1"/>
      <c r="J453" s="1"/>
    </row>
    <row r="454" spans="4:10" ht="12.75">
      <c r="D454" s="1"/>
      <c r="G454" s="1"/>
      <c r="J454" s="1"/>
    </row>
    <row r="455" spans="4:10" ht="12.75">
      <c r="D455" s="1"/>
      <c r="G455" s="1"/>
      <c r="J455" s="1"/>
    </row>
    <row r="456" spans="4:10" ht="12.75">
      <c r="D456" s="1"/>
      <c r="G456" s="1"/>
      <c r="J456" s="1"/>
    </row>
    <row r="457" spans="4:10" ht="12.75">
      <c r="D457" s="1"/>
      <c r="G457" s="1"/>
      <c r="J457" s="1"/>
    </row>
    <row r="458" spans="4:10" ht="12.75">
      <c r="D458" s="1"/>
      <c r="G458" s="1"/>
      <c r="J458" s="1"/>
    </row>
    <row r="459" spans="4:10" ht="12.75">
      <c r="D459" s="1"/>
      <c r="G459" s="1"/>
      <c r="J459" s="1"/>
    </row>
    <row r="460" spans="4:10" ht="12.75">
      <c r="D460" s="1"/>
      <c r="G460" s="1"/>
      <c r="J460" s="1"/>
    </row>
    <row r="461" spans="4:10" ht="12.75">
      <c r="D461" s="1"/>
      <c r="G461" s="1"/>
      <c r="J461" s="1"/>
    </row>
    <row r="462" spans="4:10" ht="12.75">
      <c r="D462" s="1"/>
      <c r="G462" s="1"/>
      <c r="J462" s="1"/>
    </row>
    <row r="463" spans="4:10" ht="12.75">
      <c r="D463" s="1"/>
      <c r="G463" s="1"/>
      <c r="J463" s="1"/>
    </row>
    <row r="464" spans="4:10" ht="12.75">
      <c r="D464" s="1"/>
      <c r="G464" s="1"/>
      <c r="J464" s="1"/>
    </row>
    <row r="465" spans="4:10" ht="12.75">
      <c r="D465" s="1"/>
      <c r="G465" s="1"/>
      <c r="J465" s="1"/>
    </row>
    <row r="466" spans="4:10" ht="12.75">
      <c r="D466" s="1"/>
      <c r="G466" s="1"/>
      <c r="J466" s="1"/>
    </row>
    <row r="467" spans="4:10" ht="12.75">
      <c r="D467" s="1"/>
      <c r="G467" s="1"/>
      <c r="J467" s="1"/>
    </row>
    <row r="468" spans="4:10" ht="12.75">
      <c r="D468" s="1"/>
      <c r="G468" s="1"/>
      <c r="J468" s="1"/>
    </row>
    <row r="469" spans="4:10" ht="12.75">
      <c r="D469" s="1"/>
      <c r="G469" s="1"/>
      <c r="J469" s="1"/>
    </row>
    <row r="470" spans="4:10" ht="12.75">
      <c r="D470" s="1"/>
      <c r="G470" s="1"/>
      <c r="J470" s="1"/>
    </row>
    <row r="471" spans="4:10" ht="12.75">
      <c r="D471" s="1"/>
      <c r="G471" s="1"/>
      <c r="J471" s="1"/>
    </row>
    <row r="472" spans="4:10" ht="12.75">
      <c r="D472" s="1"/>
      <c r="G472" s="1"/>
      <c r="J472" s="1"/>
    </row>
    <row r="473" spans="4:10" ht="12.75">
      <c r="D473" s="1"/>
      <c r="G473" s="1"/>
      <c r="J473" s="1"/>
    </row>
    <row r="474" spans="4:10" ht="12.75">
      <c r="D474" s="1"/>
      <c r="G474" s="1"/>
      <c r="J474" s="1"/>
    </row>
    <row r="475" spans="4:10" ht="12.75">
      <c r="D475" s="1"/>
      <c r="G475" s="1"/>
      <c r="J475" s="1"/>
    </row>
    <row r="476" spans="4:10" ht="12.75">
      <c r="D476" s="1"/>
      <c r="G476" s="1"/>
      <c r="J476" s="1"/>
    </row>
    <row r="477" spans="4:10" ht="12.75">
      <c r="D477" s="1"/>
      <c r="G477" s="1"/>
      <c r="J477" s="1"/>
    </row>
    <row r="478" spans="4:10" ht="12.75">
      <c r="D478" s="1"/>
      <c r="G478" s="1"/>
      <c r="J478" s="1"/>
    </row>
    <row r="479" spans="4:10" ht="12.75">
      <c r="D479" s="1"/>
      <c r="G479" s="1"/>
      <c r="J479" s="1"/>
    </row>
    <row r="480" spans="4:10" ht="12.75">
      <c r="D480" s="1"/>
      <c r="G480" s="1"/>
      <c r="J480" s="1"/>
    </row>
    <row r="481" spans="4:10" ht="12.75">
      <c r="D481" s="1"/>
      <c r="G481" s="1"/>
      <c r="J481" s="1"/>
    </row>
    <row r="482" spans="4:10" ht="12.75">
      <c r="D482" s="1"/>
      <c r="G482" s="1"/>
      <c r="J482" s="1"/>
    </row>
    <row r="483" spans="4:10" ht="12.75">
      <c r="D483" s="1"/>
      <c r="G483" s="1"/>
      <c r="J483" s="1"/>
    </row>
    <row r="484" spans="4:10" ht="12.75">
      <c r="D484" s="1"/>
      <c r="G484" s="1"/>
      <c r="J484" s="1"/>
    </row>
    <row r="485" spans="4:10" ht="12.75">
      <c r="D485" s="1"/>
      <c r="G485" s="1"/>
      <c r="J485" s="1"/>
    </row>
    <row r="486" spans="4:10" ht="12.75">
      <c r="D486" s="1"/>
      <c r="G486" s="1"/>
      <c r="J486" s="1"/>
    </row>
    <row r="487" spans="4:10" ht="12.75">
      <c r="D487" s="1"/>
      <c r="G487" s="1"/>
      <c r="J487" s="1"/>
    </row>
    <row r="488" spans="4:10" ht="12.75">
      <c r="D488" s="1"/>
      <c r="G488" s="1"/>
      <c r="J488" s="1"/>
    </row>
    <row r="489" spans="4:10" ht="12.75">
      <c r="D489" s="1"/>
      <c r="G489" s="1"/>
      <c r="J489" s="1"/>
    </row>
    <row r="490" spans="4:10" ht="12.75">
      <c r="D490" s="1"/>
      <c r="G490" s="1"/>
      <c r="J490" s="1"/>
    </row>
    <row r="491" spans="4:10" ht="12.75">
      <c r="D491" s="1"/>
      <c r="G491" s="1"/>
      <c r="J491" s="1"/>
    </row>
    <row r="492" spans="4:10" ht="12.75">
      <c r="D492" s="1"/>
      <c r="G492" s="1"/>
      <c r="J492" s="1"/>
    </row>
    <row r="493" spans="4:10" ht="12.75">
      <c r="D493" s="1"/>
      <c r="G493" s="1"/>
      <c r="J493" s="1"/>
    </row>
    <row r="494" spans="4:10" ht="12.75">
      <c r="D494" s="1"/>
      <c r="G494" s="1"/>
      <c r="J494" s="1"/>
    </row>
    <row r="495" spans="4:10" ht="12.75">
      <c r="D495" s="1"/>
      <c r="G495" s="1"/>
      <c r="J495" s="1"/>
    </row>
    <row r="496" spans="4:10" ht="12.75">
      <c r="D496" s="1"/>
      <c r="G496" s="1"/>
      <c r="J496" s="1"/>
    </row>
    <row r="497" spans="4:10" ht="12.75">
      <c r="D497" s="1"/>
      <c r="G497" s="1"/>
      <c r="J497" s="1"/>
    </row>
    <row r="498" spans="4:10" ht="12.75">
      <c r="D498" s="1"/>
      <c r="G498" s="1"/>
      <c r="J498" s="1"/>
    </row>
    <row r="499" spans="4:10" ht="12.75">
      <c r="D499" s="1"/>
      <c r="G499" s="1"/>
      <c r="J499" s="1"/>
    </row>
    <row r="500" spans="4:10" ht="12.75">
      <c r="D500" s="1"/>
      <c r="G500" s="1"/>
      <c r="J500" s="1"/>
    </row>
    <row r="501" spans="4:10" ht="12.75">
      <c r="D501" s="1"/>
      <c r="G501" s="1"/>
      <c r="J501" s="1"/>
    </row>
    <row r="502" spans="4:10" ht="12.75">
      <c r="D502" s="1"/>
      <c r="G502" s="1"/>
      <c r="J502" s="1"/>
    </row>
    <row r="503" spans="4:10" ht="12.75">
      <c r="D503" s="1"/>
      <c r="G503" s="1"/>
      <c r="J503" s="1"/>
    </row>
    <row r="504" spans="4:10" ht="12.75">
      <c r="D504" s="1"/>
      <c r="G504" s="1"/>
      <c r="J504" s="1"/>
    </row>
    <row r="505" spans="4:10" ht="12.75">
      <c r="D505" s="1"/>
      <c r="G505" s="1"/>
      <c r="J505" s="1"/>
    </row>
    <row r="506" spans="4:10" ht="12.75">
      <c r="D506" s="1"/>
      <c r="G506" s="1"/>
      <c r="J506" s="1"/>
    </row>
    <row r="507" spans="4:10" ht="12.75">
      <c r="D507" s="1"/>
      <c r="G507" s="1"/>
      <c r="J507" s="1"/>
    </row>
    <row r="508" spans="4:10" ht="12.75">
      <c r="D508" s="1"/>
      <c r="G508" s="1"/>
      <c r="J508" s="1"/>
    </row>
    <row r="509" spans="4:10" ht="12.75">
      <c r="D509" s="1"/>
      <c r="G509" s="1"/>
      <c r="J509" s="1"/>
    </row>
    <row r="510" spans="4:10" ht="12.75">
      <c r="D510" s="1"/>
      <c r="G510" s="1"/>
      <c r="J510" s="1"/>
    </row>
    <row r="511" spans="4:10" ht="12.75">
      <c r="D511" s="1"/>
      <c r="G511" s="1"/>
      <c r="J511" s="1"/>
    </row>
    <row r="512" spans="4:10" ht="12.75">
      <c r="D512" s="1"/>
      <c r="G512" s="1"/>
      <c r="J512" s="1"/>
    </row>
    <row r="513" spans="4:10" ht="12.75">
      <c r="D513" s="1"/>
      <c r="G513" s="1"/>
      <c r="J513" s="1"/>
    </row>
    <row r="514" spans="4:10" ht="12.75">
      <c r="D514" s="1"/>
      <c r="G514" s="1"/>
      <c r="J514" s="1"/>
    </row>
    <row r="515" spans="4:10" ht="12.75">
      <c r="D515" s="1"/>
      <c r="G515" s="1"/>
      <c r="J515" s="1"/>
    </row>
    <row r="516" spans="4:10" ht="12.75">
      <c r="D516" s="1"/>
      <c r="G516" s="1"/>
      <c r="J516" s="1"/>
    </row>
    <row r="517" spans="4:10" ht="12.75">
      <c r="D517" s="1"/>
      <c r="G517" s="1"/>
      <c r="J517" s="1"/>
    </row>
    <row r="518" spans="4:10" ht="12.75">
      <c r="D518" s="1"/>
      <c r="G518" s="1"/>
      <c r="J518" s="1"/>
    </row>
    <row r="519" spans="4:10" ht="12.75">
      <c r="D519" s="1"/>
      <c r="G519" s="1"/>
      <c r="J519" s="1"/>
    </row>
    <row r="520" spans="4:10" ht="12.75">
      <c r="D520" s="1"/>
      <c r="G520" s="1"/>
      <c r="J520" s="1"/>
    </row>
    <row r="521" spans="4:10" ht="12.75">
      <c r="D521" s="1"/>
      <c r="G521" s="1"/>
      <c r="J521" s="1"/>
    </row>
    <row r="522" spans="4:10" ht="12.75">
      <c r="D522" s="1"/>
      <c r="G522" s="1"/>
      <c r="J522" s="1"/>
    </row>
    <row r="523" spans="4:10" ht="12.75">
      <c r="D523" s="1"/>
      <c r="G523" s="1"/>
      <c r="J523" s="1"/>
    </row>
    <row r="524" spans="4:10" ht="12.75">
      <c r="D524" s="1"/>
      <c r="G524" s="1"/>
      <c r="J524" s="1"/>
    </row>
    <row r="525" spans="4:10" ht="12.75">
      <c r="D525" s="1"/>
      <c r="G525" s="1"/>
      <c r="J525" s="1"/>
    </row>
    <row r="526" spans="4:10" ht="12.75">
      <c r="D526" s="1"/>
      <c r="G526" s="1"/>
      <c r="J526" s="1"/>
    </row>
    <row r="527" spans="4:10" ht="12.75">
      <c r="D527" s="1"/>
      <c r="G527" s="1"/>
      <c r="J527" s="1"/>
    </row>
    <row r="528" spans="4:10" ht="12.75">
      <c r="D528" s="1"/>
      <c r="G528" s="1"/>
      <c r="J528" s="1"/>
    </row>
    <row r="529" spans="4:10" ht="12.75">
      <c r="D529" s="1"/>
      <c r="G529" s="1"/>
      <c r="J529" s="1"/>
    </row>
    <row r="530" spans="4:10" ht="12.75">
      <c r="D530" s="1"/>
      <c r="G530" s="1"/>
      <c r="J530" s="1"/>
    </row>
    <row r="531" spans="4:10" ht="12.75">
      <c r="D531" s="1"/>
      <c r="G531" s="1"/>
      <c r="J531" s="1"/>
    </row>
    <row r="532" spans="4:10" ht="12.75">
      <c r="D532" s="1"/>
      <c r="G532" s="1"/>
      <c r="J532" s="1"/>
    </row>
    <row r="533" spans="4:10" ht="12.75">
      <c r="D533" s="1"/>
      <c r="G533" s="1"/>
      <c r="J533" s="1"/>
    </row>
    <row r="534" spans="4:10" ht="12.75">
      <c r="D534" s="1"/>
      <c r="G534" s="1"/>
      <c r="J534" s="1"/>
    </row>
    <row r="535" spans="4:10" ht="12.75">
      <c r="D535" s="1"/>
      <c r="G535" s="1"/>
      <c r="J535" s="1"/>
    </row>
    <row r="536" spans="4:10" ht="12.75">
      <c r="D536" s="1"/>
      <c r="G536" s="1"/>
      <c r="J536" s="1"/>
    </row>
    <row r="537" spans="4:10" ht="12.75">
      <c r="D537" s="1"/>
      <c r="G537" s="1"/>
      <c r="J537" s="1"/>
    </row>
    <row r="538" spans="4:10" ht="12.75">
      <c r="D538" s="1"/>
      <c r="G538" s="1"/>
      <c r="J538" s="1"/>
    </row>
    <row r="539" spans="4:10" ht="12.75">
      <c r="D539" s="1"/>
      <c r="G539" s="1"/>
      <c r="J539" s="1"/>
    </row>
    <row r="540" spans="4:10" ht="12.75">
      <c r="D540" s="1"/>
      <c r="G540" s="1"/>
      <c r="J540" s="1"/>
    </row>
    <row r="541" spans="4:10" ht="12.75">
      <c r="D541" s="1"/>
      <c r="G541" s="1"/>
      <c r="J541" s="1"/>
    </row>
    <row r="542" spans="4:10" ht="12.75">
      <c r="D542" s="1"/>
      <c r="G542" s="1"/>
      <c r="J542" s="1"/>
    </row>
    <row r="543" spans="4:10" ht="12.75">
      <c r="D543" s="1"/>
      <c r="G543" s="1"/>
      <c r="J543" s="1"/>
    </row>
    <row r="544" spans="4:10" ht="12.75">
      <c r="D544" s="1"/>
      <c r="G544" s="1"/>
      <c r="J544" s="1"/>
    </row>
    <row r="545" spans="4:10" ht="12.75">
      <c r="D545" s="1"/>
      <c r="G545" s="1"/>
      <c r="J545" s="1"/>
    </row>
    <row r="546" spans="4:10" ht="12.75">
      <c r="D546" s="1"/>
      <c r="G546" s="1"/>
      <c r="J546" s="1"/>
    </row>
    <row r="547" spans="4:10" ht="12.75">
      <c r="D547" s="1"/>
      <c r="G547" s="1"/>
      <c r="J547" s="1"/>
    </row>
    <row r="548" spans="4:10" ht="12.75">
      <c r="D548" s="1"/>
      <c r="G548" s="1"/>
      <c r="J548" s="1"/>
    </row>
    <row r="549" spans="4:10" ht="12.75">
      <c r="D549" s="1"/>
      <c r="G549" s="1"/>
      <c r="J549" s="1"/>
    </row>
    <row r="550" spans="4:10" ht="12.75">
      <c r="D550" s="1"/>
      <c r="G550" s="1"/>
      <c r="J550" s="1"/>
    </row>
    <row r="551" spans="4:10" ht="12.75">
      <c r="D551" s="1"/>
      <c r="G551" s="1"/>
      <c r="J551" s="1"/>
    </row>
    <row r="552" spans="4:10" ht="12.75">
      <c r="D552" s="1"/>
      <c r="G552" s="1"/>
      <c r="J552" s="1"/>
    </row>
    <row r="553" spans="4:10" ht="12.75">
      <c r="D553" s="1"/>
      <c r="G553" s="1"/>
      <c r="J553" s="1"/>
    </row>
    <row r="554" spans="4:10" ht="12.75">
      <c r="D554" s="1"/>
      <c r="G554" s="1"/>
      <c r="J554" s="1"/>
    </row>
    <row r="555" spans="4:10" ht="12.75">
      <c r="D555" s="1"/>
      <c r="G555" s="1"/>
      <c r="J555" s="1"/>
    </row>
    <row r="556" spans="4:10" ht="12.75">
      <c r="D556" s="1"/>
      <c r="G556" s="1"/>
      <c r="J556" s="1"/>
    </row>
    <row r="557" spans="4:10" ht="12.75">
      <c r="D557" s="1"/>
      <c r="G557" s="1"/>
      <c r="J557" s="1"/>
    </row>
    <row r="558" spans="4:10" ht="12.75">
      <c r="D558" s="1"/>
      <c r="G558" s="1"/>
      <c r="J558" s="1"/>
    </row>
    <row r="559" spans="4:10" ht="12.75">
      <c r="D559" s="1"/>
      <c r="G559" s="1"/>
      <c r="J559" s="1"/>
    </row>
    <row r="560" spans="4:10" ht="12.75">
      <c r="D560" s="1"/>
      <c r="G560" s="1"/>
      <c r="J560" s="1"/>
    </row>
    <row r="561" spans="4:10" ht="12.75">
      <c r="D561" s="1"/>
      <c r="G561" s="1"/>
      <c r="J561" s="1"/>
    </row>
    <row r="562" spans="4:10" ht="12.75">
      <c r="D562" s="1"/>
      <c r="G562" s="1"/>
      <c r="J562" s="1"/>
    </row>
    <row r="563" spans="4:10" ht="12.75">
      <c r="D563" s="1"/>
      <c r="G563" s="1"/>
      <c r="J563" s="1"/>
    </row>
    <row r="564" spans="4:10" ht="12.75">
      <c r="D564" s="1"/>
      <c r="G564" s="1"/>
      <c r="J564" s="1"/>
    </row>
    <row r="565" spans="4:10" ht="12.75">
      <c r="D565" s="1"/>
      <c r="G565" s="1"/>
      <c r="J565" s="1"/>
    </row>
    <row r="566" spans="4:10" ht="12.75">
      <c r="D566" s="1"/>
      <c r="G566" s="1"/>
      <c r="J566" s="1"/>
    </row>
    <row r="567" spans="4:10" ht="12.75">
      <c r="D567" s="1"/>
      <c r="G567" s="1"/>
      <c r="J567" s="1"/>
    </row>
    <row r="568" spans="4:10" ht="12.75">
      <c r="D568" s="1"/>
      <c r="G568" s="1"/>
      <c r="J568" s="1"/>
    </row>
    <row r="569" spans="4:10" ht="12.75">
      <c r="D569" s="1"/>
      <c r="G569" s="1"/>
      <c r="J569" s="1"/>
    </row>
    <row r="570" spans="4:10" ht="12.75">
      <c r="D570" s="1"/>
      <c r="G570" s="1"/>
      <c r="J570" s="1"/>
    </row>
    <row r="571" spans="4:10" ht="12.75">
      <c r="D571" s="1"/>
      <c r="G571" s="1"/>
      <c r="J571" s="1"/>
    </row>
    <row r="572" spans="4:10" ht="12.75">
      <c r="D572" s="1"/>
      <c r="G572" s="1"/>
      <c r="J572" s="1"/>
    </row>
    <row r="573" spans="4:10" ht="12.75">
      <c r="D573" s="1"/>
      <c r="G573" s="1"/>
      <c r="J573" s="1"/>
    </row>
    <row r="574" spans="4:10" ht="12.75">
      <c r="D574" s="1"/>
      <c r="G574" s="1"/>
      <c r="J574" s="1"/>
    </row>
    <row r="575" spans="4:10" ht="12.75">
      <c r="D575" s="1"/>
      <c r="G575" s="1"/>
      <c r="J575" s="1"/>
    </row>
    <row r="576" spans="4:10" ht="12.75">
      <c r="D576" s="1"/>
      <c r="G576" s="1"/>
      <c r="J576" s="1"/>
    </row>
    <row r="577" spans="4:10" ht="12.75">
      <c r="D577" s="1"/>
      <c r="G577" s="1"/>
      <c r="J577" s="1"/>
    </row>
    <row r="578" spans="4:10" ht="12.75">
      <c r="D578" s="1"/>
      <c r="G578" s="1"/>
      <c r="J578" s="1"/>
    </row>
    <row r="579" spans="4:10" ht="12.75">
      <c r="D579" s="1"/>
      <c r="G579" s="1"/>
      <c r="J579" s="1"/>
    </row>
    <row r="580" spans="4:10" ht="12.75">
      <c r="D580" s="1"/>
      <c r="G580" s="1"/>
      <c r="J580" s="1"/>
    </row>
    <row r="581" spans="4:10" ht="12.75">
      <c r="D581" s="1"/>
      <c r="G581" s="1"/>
      <c r="J581" s="1"/>
    </row>
    <row r="582" spans="4:10" ht="12.75">
      <c r="D582" s="1"/>
      <c r="G582" s="1"/>
      <c r="J582" s="1"/>
    </row>
    <row r="583" spans="4:10" ht="12.75">
      <c r="D583" s="1"/>
      <c r="G583" s="1"/>
      <c r="J583" s="1"/>
    </row>
    <row r="584" spans="4:10" ht="12.75">
      <c r="D584" s="1"/>
      <c r="G584" s="1"/>
      <c r="J584" s="1"/>
    </row>
    <row r="585" spans="4:10" ht="12.75">
      <c r="D585" s="1"/>
      <c r="G585" s="1"/>
      <c r="J585" s="1"/>
    </row>
    <row r="586" spans="4:10" ht="12.75">
      <c r="D586" s="1"/>
      <c r="G586" s="1"/>
      <c r="J586" s="1"/>
    </row>
    <row r="587" spans="4:10" ht="12.75">
      <c r="D587" s="1"/>
      <c r="G587" s="1"/>
      <c r="J587" s="1"/>
    </row>
    <row r="588" spans="4:10" ht="12.75">
      <c r="D588" s="1"/>
      <c r="G588" s="1"/>
      <c r="J588" s="1"/>
    </row>
    <row r="589" spans="4:10" ht="12.75">
      <c r="D589" s="1"/>
      <c r="G589" s="1"/>
      <c r="J589" s="1"/>
    </row>
    <row r="590" spans="4:10" ht="12.75">
      <c r="D590" s="1"/>
      <c r="G590" s="1"/>
      <c r="J590" s="1"/>
    </row>
    <row r="591" spans="4:10" ht="12.75">
      <c r="D591" s="1"/>
      <c r="G591" s="1"/>
      <c r="J591" s="1"/>
    </row>
    <row r="592" spans="4:10" ht="12.75">
      <c r="D592" s="1"/>
      <c r="G592" s="1"/>
      <c r="J592" s="1"/>
    </row>
    <row r="593" spans="4:10" ht="12.75">
      <c r="D593" s="1"/>
      <c r="G593" s="1"/>
      <c r="J593" s="1"/>
    </row>
    <row r="594" spans="4:10" ht="12.75">
      <c r="D594" s="1"/>
      <c r="G594" s="1"/>
      <c r="J594" s="1"/>
    </row>
    <row r="595" spans="4:10" ht="12.75">
      <c r="D595" s="1"/>
      <c r="G595" s="1"/>
      <c r="J595" s="1"/>
    </row>
    <row r="596" spans="4:10" ht="12.75">
      <c r="D596" s="1"/>
      <c r="G596" s="1"/>
      <c r="J596" s="1"/>
    </row>
    <row r="597" spans="4:10" ht="12.75">
      <c r="D597" s="1"/>
      <c r="G597" s="1"/>
      <c r="J597" s="1"/>
    </row>
    <row r="598" spans="4:10" ht="12.75">
      <c r="D598" s="1"/>
      <c r="G598" s="1"/>
      <c r="J598" s="1"/>
    </row>
    <row r="599" spans="4:10" ht="12.75">
      <c r="D599" s="1"/>
      <c r="G599" s="1"/>
      <c r="J599" s="1"/>
    </row>
    <row r="600" spans="4:10" ht="12.75">
      <c r="D600" s="1"/>
      <c r="G600" s="1"/>
      <c r="J600" s="1"/>
    </row>
    <row r="601" spans="4:10" ht="12.75">
      <c r="D601" s="1"/>
      <c r="G601" s="1"/>
      <c r="J601" s="1"/>
    </row>
    <row r="602" spans="4:10" ht="12.75">
      <c r="D602" s="1"/>
      <c r="G602" s="1"/>
      <c r="J602" s="1"/>
    </row>
    <row r="603" spans="4:10" ht="12.75">
      <c r="D603" s="1"/>
      <c r="G603" s="1"/>
      <c r="J603" s="1"/>
    </row>
    <row r="604" spans="4:10" ht="12.75">
      <c r="D604" s="1"/>
      <c r="G604" s="1"/>
      <c r="J604" s="1"/>
    </row>
    <row r="605" spans="4:10" ht="12.75">
      <c r="D605" s="1"/>
      <c r="G605" s="1"/>
      <c r="J605" s="1"/>
    </row>
    <row r="606" spans="4:10" ht="12.75">
      <c r="D606" s="1"/>
      <c r="G606" s="1"/>
      <c r="J606" s="1"/>
    </row>
    <row r="607" spans="4:10" ht="12.75">
      <c r="D607" s="1"/>
      <c r="G607" s="1"/>
      <c r="J607" s="1"/>
    </row>
    <row r="608" spans="4:10" ht="12.75">
      <c r="D608" s="1"/>
      <c r="G608" s="1"/>
      <c r="J608" s="1"/>
    </row>
    <row r="609" spans="4:10" ht="12.75">
      <c r="D609" s="1"/>
      <c r="G609" s="1"/>
      <c r="J609" s="1"/>
    </row>
    <row r="610" spans="4:10" ht="12.75">
      <c r="D610" s="1"/>
      <c r="G610" s="1"/>
      <c r="J610" s="1"/>
    </row>
    <row r="611" spans="4:10" ht="12.75">
      <c r="D611" s="1"/>
      <c r="G611" s="1"/>
      <c r="J611" s="1"/>
    </row>
    <row r="612" spans="4:10" ht="12.75">
      <c r="D612" s="1"/>
      <c r="G612" s="1"/>
      <c r="J612" s="1"/>
    </row>
    <row r="613" spans="4:10" ht="12.75">
      <c r="D613" s="1"/>
      <c r="G613" s="1"/>
      <c r="J613" s="1"/>
    </row>
    <row r="614" spans="4:10" ht="12.75">
      <c r="D614" s="1"/>
      <c r="G614" s="1"/>
      <c r="J614" s="1"/>
    </row>
    <row r="615" spans="4:10" ht="12.75">
      <c r="D615" s="1"/>
      <c r="G615" s="1"/>
      <c r="J615" s="1"/>
    </row>
    <row r="616" spans="4:10" ht="12.75">
      <c r="D616" s="1"/>
      <c r="G616" s="1"/>
      <c r="J616" s="1"/>
    </row>
    <row r="617" spans="4:10" ht="12.75">
      <c r="D617" s="1"/>
      <c r="G617" s="1"/>
      <c r="J617" s="1"/>
    </row>
    <row r="618" spans="4:10" ht="12.75">
      <c r="D618" s="1"/>
      <c r="G618" s="1"/>
      <c r="J618" s="1"/>
    </row>
    <row r="619" spans="4:10" ht="12.75">
      <c r="D619" s="1"/>
      <c r="G619" s="1"/>
      <c r="J619" s="1"/>
    </row>
    <row r="620" spans="4:10" ht="12.75">
      <c r="D620" s="1"/>
      <c r="G620" s="1"/>
      <c r="J620" s="1"/>
    </row>
    <row r="621" spans="4:10" ht="12.75">
      <c r="D621" s="1"/>
      <c r="G621" s="1"/>
      <c r="J621" s="1"/>
    </row>
    <row r="622" spans="4:10" ht="12.75">
      <c r="D622" s="1"/>
      <c r="G622" s="1"/>
      <c r="J622" s="1"/>
    </row>
    <row r="623" spans="4:10" ht="12.75">
      <c r="D623" s="1"/>
      <c r="G623" s="1"/>
      <c r="J623" s="1"/>
    </row>
    <row r="624" spans="4:10" ht="12.75">
      <c r="D624" s="1"/>
      <c r="G624" s="1"/>
      <c r="J624" s="1"/>
    </row>
    <row r="625" spans="4:10" ht="12.75">
      <c r="D625" s="1"/>
      <c r="G625" s="1"/>
      <c r="J625" s="1"/>
    </row>
    <row r="626" spans="4:10" ht="12.75">
      <c r="D626" s="1"/>
      <c r="G626" s="1"/>
      <c r="J626" s="1"/>
    </row>
    <row r="627" spans="4:10" ht="12.75">
      <c r="D627" s="1"/>
      <c r="G627" s="1"/>
      <c r="J627" s="1"/>
    </row>
    <row r="628" spans="4:10" ht="12.75">
      <c r="D628" s="1"/>
      <c r="G628" s="1"/>
      <c r="J628" s="1"/>
    </row>
    <row r="629" spans="4:10" ht="12.75">
      <c r="D629" s="1"/>
      <c r="G629" s="1"/>
      <c r="J629" s="1"/>
    </row>
    <row r="630" spans="4:10" ht="12.75">
      <c r="D630" s="1"/>
      <c r="G630" s="1"/>
      <c r="J630" s="1"/>
    </row>
    <row r="631" spans="4:10" ht="12.75">
      <c r="D631" s="1"/>
      <c r="G631" s="1"/>
      <c r="J631" s="1"/>
    </row>
    <row r="632" spans="4:10" ht="12.75">
      <c r="D632" s="1"/>
      <c r="G632" s="1"/>
      <c r="J632" s="1"/>
    </row>
    <row r="633" spans="4:10" ht="12.75">
      <c r="D633" s="1"/>
      <c r="G633" s="1"/>
      <c r="J633" s="1"/>
    </row>
    <row r="634" spans="4:10" ht="12.75">
      <c r="D634" s="1"/>
      <c r="G634" s="1"/>
      <c r="J634" s="1"/>
    </row>
    <row r="635" spans="4:10" ht="12.75">
      <c r="D635" s="1"/>
      <c r="G635" s="1"/>
      <c r="J635" s="1"/>
    </row>
    <row r="636" spans="4:10" ht="12.75">
      <c r="D636" s="1"/>
      <c r="G636" s="1"/>
      <c r="J636" s="1"/>
    </row>
    <row r="637" spans="4:10" ht="12.75">
      <c r="D637" s="1"/>
      <c r="G637" s="1"/>
      <c r="J637" s="1"/>
    </row>
    <row r="638" spans="4:10" ht="12.75">
      <c r="D638" s="1"/>
      <c r="G638" s="1"/>
      <c r="J638" s="1"/>
    </row>
    <row r="639" spans="4:10" ht="12.75">
      <c r="D639" s="1"/>
      <c r="G639" s="1"/>
      <c r="J639" s="1"/>
    </row>
    <row r="640" spans="4:10" ht="12.75">
      <c r="D640" s="1"/>
      <c r="G640" s="1"/>
      <c r="J640" s="1"/>
    </row>
    <row r="641" spans="4:10" ht="12.75">
      <c r="D641" s="1"/>
      <c r="G641" s="1"/>
      <c r="J641" s="1"/>
    </row>
    <row r="642" spans="4:10" ht="12.75">
      <c r="D642" s="1"/>
      <c r="G642" s="1"/>
      <c r="J642" s="1"/>
    </row>
    <row r="643" spans="4:10" ht="12.75">
      <c r="D643" s="1"/>
      <c r="G643" s="1"/>
      <c r="J643" s="1"/>
    </row>
    <row r="644" spans="4:10" ht="12.75">
      <c r="D644" s="1"/>
      <c r="G644" s="1"/>
      <c r="J644" s="1"/>
    </row>
    <row r="645" spans="4:10" ht="12.75">
      <c r="D645" s="1"/>
      <c r="G645" s="1"/>
      <c r="J645" s="1"/>
    </row>
    <row r="646" spans="4:10" ht="12.75">
      <c r="D646" s="1"/>
      <c r="G646" s="1"/>
      <c r="J646" s="1"/>
    </row>
    <row r="647" spans="4:10" ht="12.75">
      <c r="D647" s="1"/>
      <c r="G647" s="1"/>
      <c r="J647" s="1"/>
    </row>
    <row r="648" spans="4:10" ht="12.75">
      <c r="D648" s="1"/>
      <c r="G648" s="1"/>
      <c r="J648" s="1"/>
    </row>
    <row r="649" spans="4:10" ht="12.75">
      <c r="D649" s="1"/>
      <c r="G649" s="1"/>
      <c r="J649" s="1"/>
    </row>
    <row r="650" spans="4:10" ht="12.75">
      <c r="D650" s="1"/>
      <c r="G650" s="1"/>
      <c r="J650" s="1"/>
    </row>
    <row r="651" spans="4:10" ht="12.75">
      <c r="D651" s="1"/>
      <c r="G651" s="1"/>
      <c r="J651" s="1"/>
    </row>
    <row r="652" spans="4:10" ht="12.75">
      <c r="D652" s="1"/>
      <c r="G652" s="1"/>
      <c r="J652" s="1"/>
    </row>
    <row r="653" spans="4:10" ht="12.75">
      <c r="D653" s="1"/>
      <c r="G653" s="1"/>
      <c r="J653" s="1"/>
    </row>
    <row r="654" spans="4:10" ht="12.75">
      <c r="D654" s="1"/>
      <c r="G654" s="1"/>
      <c r="J654" s="1"/>
    </row>
    <row r="655" spans="4:10" ht="12.75">
      <c r="D655" s="1"/>
      <c r="G655" s="1"/>
      <c r="J655" s="1"/>
    </row>
    <row r="656" spans="4:10" ht="12.75">
      <c r="D656" s="1"/>
      <c r="G656" s="1"/>
      <c r="J656" s="1"/>
    </row>
    <row r="657" spans="4:10" ht="12.75">
      <c r="D657" s="1"/>
      <c r="G657" s="1"/>
      <c r="J657" s="1"/>
    </row>
    <row r="658" spans="4:10" ht="12.75">
      <c r="D658" s="1"/>
      <c r="G658" s="1"/>
      <c r="J658" s="1"/>
    </row>
    <row r="659" spans="4:10" ht="12.75">
      <c r="D659" s="1"/>
      <c r="G659" s="1"/>
      <c r="J659" s="1"/>
    </row>
    <row r="660" spans="4:10" ht="12.75">
      <c r="D660" s="1"/>
      <c r="G660" s="1"/>
      <c r="J660" s="1"/>
    </row>
    <row r="661" spans="4:10" ht="12.75">
      <c r="D661" s="1"/>
      <c r="G661" s="1"/>
      <c r="J661" s="1"/>
    </row>
    <row r="662" spans="4:10" ht="12.75">
      <c r="D662" s="1"/>
      <c r="G662" s="1"/>
      <c r="J662" s="1"/>
    </row>
    <row r="663" spans="4:10" ht="12.75">
      <c r="D663" s="1"/>
      <c r="G663" s="1"/>
      <c r="J663" s="1"/>
    </row>
    <row r="664" spans="4:10" ht="12.75">
      <c r="D664" s="1"/>
      <c r="G664" s="1"/>
      <c r="J664" s="1"/>
    </row>
    <row r="665" spans="4:10" ht="12.75">
      <c r="D665" s="1"/>
      <c r="G665" s="1"/>
      <c r="J665" s="1"/>
    </row>
    <row r="666" spans="4:10" ht="12.75">
      <c r="D666" s="1"/>
      <c r="G666" s="1"/>
      <c r="J666" s="1"/>
    </row>
    <row r="667" spans="4:10" ht="12.75">
      <c r="D667" s="1"/>
      <c r="G667" s="1"/>
      <c r="J667" s="1"/>
    </row>
    <row r="668" spans="4:10" ht="12.75">
      <c r="D668" s="1"/>
      <c r="G668" s="1"/>
      <c r="J668" s="1"/>
    </row>
    <row r="669" spans="4:10" ht="12.75">
      <c r="D669" s="1"/>
      <c r="G669" s="1"/>
      <c r="J669" s="1"/>
    </row>
    <row r="670" spans="4:10" ht="12.75">
      <c r="D670" s="1"/>
      <c r="G670" s="1"/>
      <c r="J670" s="1"/>
    </row>
    <row r="671" spans="4:10" ht="12.75">
      <c r="D671" s="1"/>
      <c r="G671" s="1"/>
      <c r="J671" s="1"/>
    </row>
    <row r="672" spans="4:10" ht="12.75">
      <c r="D672" s="1"/>
      <c r="G672" s="1"/>
      <c r="J672" s="1"/>
    </row>
    <row r="673" spans="4:10" ht="12.75">
      <c r="D673" s="1"/>
      <c r="G673" s="1"/>
      <c r="J673" s="1"/>
    </row>
    <row r="674" spans="4:10" ht="12.75">
      <c r="D674" s="1"/>
      <c r="G674" s="1"/>
      <c r="J674" s="1"/>
    </row>
    <row r="675" spans="4:10" ht="12.75">
      <c r="D675" s="1"/>
      <c r="G675" s="1"/>
      <c r="J675" s="1"/>
    </row>
    <row r="676" spans="4:10" ht="12.75">
      <c r="D676" s="1"/>
      <c r="G676" s="1"/>
      <c r="J676" s="1"/>
    </row>
    <row r="677" spans="4:10" ht="12.75">
      <c r="D677" s="1"/>
      <c r="G677" s="1"/>
      <c r="J677" s="1"/>
    </row>
    <row r="678" spans="4:10" ht="12.75">
      <c r="D678" s="1"/>
      <c r="G678" s="1"/>
      <c r="J678" s="1"/>
    </row>
    <row r="679" spans="4:10" ht="12.75">
      <c r="D679" s="1"/>
      <c r="G679" s="1"/>
      <c r="J679" s="1"/>
    </row>
    <row r="680" spans="4:10" ht="12.75">
      <c r="D680" s="1"/>
      <c r="G680" s="1"/>
      <c r="J680" s="1"/>
    </row>
    <row r="681" spans="4:10" ht="12.75">
      <c r="D681" s="1"/>
      <c r="G681" s="1"/>
      <c r="J681" s="1"/>
    </row>
    <row r="682" spans="4:10" ht="12.75">
      <c r="D682" s="1"/>
      <c r="G682" s="1"/>
      <c r="J682" s="1"/>
    </row>
    <row r="683" spans="4:10" ht="12.75">
      <c r="D683" s="1"/>
      <c r="G683" s="1"/>
      <c r="J683" s="1"/>
    </row>
    <row r="684" spans="4:10" ht="12.75">
      <c r="D684" s="1"/>
      <c r="G684" s="1"/>
      <c r="J684" s="1"/>
    </row>
    <row r="685" spans="4:10" ht="12.75">
      <c r="D685" s="1"/>
      <c r="G685" s="1"/>
      <c r="J685" s="1"/>
    </row>
    <row r="686" spans="4:10" ht="12.75">
      <c r="D686" s="1"/>
      <c r="G686" s="1"/>
      <c r="J686" s="1"/>
    </row>
    <row r="687" spans="4:10" ht="12.75">
      <c r="D687" s="1"/>
      <c r="G687" s="1"/>
      <c r="J687" s="1"/>
    </row>
    <row r="688" spans="4:10" ht="12.75">
      <c r="D688" s="1"/>
      <c r="G688" s="1"/>
      <c r="J688" s="1"/>
    </row>
    <row r="689" spans="4:10" ht="12.75">
      <c r="D689" s="1"/>
      <c r="G689" s="1"/>
      <c r="J689" s="1"/>
    </row>
    <row r="690" spans="4:10" ht="12.75">
      <c r="D690" s="1"/>
      <c r="G690" s="1"/>
      <c r="J690" s="1"/>
    </row>
    <row r="691" spans="4:10" ht="12.75">
      <c r="D691" s="1"/>
      <c r="G691" s="1"/>
      <c r="J691" s="1"/>
    </row>
    <row r="692" spans="4:10" ht="12.75">
      <c r="D692" s="1"/>
      <c r="G692" s="1"/>
      <c r="J692" s="1"/>
    </row>
    <row r="693" spans="4:10" ht="12.75">
      <c r="D693" s="1"/>
      <c r="G693" s="1"/>
      <c r="J693" s="1"/>
    </row>
    <row r="694" spans="4:10" ht="12.75">
      <c r="D694" s="1"/>
      <c r="G694" s="1"/>
      <c r="J694" s="1"/>
    </row>
    <row r="695" spans="4:10" ht="12.75">
      <c r="D695" s="1"/>
      <c r="G695" s="1"/>
      <c r="J695" s="1"/>
    </row>
    <row r="696" spans="4:10" ht="12.75">
      <c r="D696" s="1"/>
      <c r="G696" s="1"/>
      <c r="J696" s="1"/>
    </row>
    <row r="697" spans="4:10" ht="12.75">
      <c r="D697" s="1"/>
      <c r="G697" s="1"/>
      <c r="J697" s="1"/>
    </row>
    <row r="698" spans="4:10" ht="12.75">
      <c r="D698" s="1"/>
      <c r="G698" s="1"/>
      <c r="J698" s="1"/>
    </row>
    <row r="699" spans="4:10" ht="12.75">
      <c r="D699" s="1"/>
      <c r="G699" s="1"/>
      <c r="J699" s="1"/>
    </row>
    <row r="700" spans="4:10" ht="12.75">
      <c r="D700" s="1"/>
      <c r="G700" s="1"/>
      <c r="J700" s="1"/>
    </row>
    <row r="701" spans="4:10" ht="12.75">
      <c r="D701" s="1"/>
      <c r="G701" s="1"/>
      <c r="J701" s="1"/>
    </row>
    <row r="702" spans="4:10" ht="12.75">
      <c r="D702" s="1"/>
      <c r="G702" s="1"/>
      <c r="J702" s="1"/>
    </row>
    <row r="703" spans="4:10" ht="12.75">
      <c r="D703" s="1"/>
      <c r="G703" s="1"/>
      <c r="J703" s="1"/>
    </row>
    <row r="704" spans="4:10" ht="12.75">
      <c r="D704" s="1"/>
      <c r="G704" s="1"/>
      <c r="J704" s="1"/>
    </row>
    <row r="705" spans="4:10" ht="12.75">
      <c r="D705" s="1"/>
      <c r="G705" s="1"/>
      <c r="J705" s="1"/>
    </row>
    <row r="706" spans="4:10" ht="12.75">
      <c r="D706" s="1"/>
      <c r="G706" s="1"/>
      <c r="J706" s="1"/>
    </row>
    <row r="707" spans="4:10" ht="12.75">
      <c r="D707" s="1"/>
      <c r="G707" s="1"/>
      <c r="J707" s="1"/>
    </row>
    <row r="708" spans="4:10" ht="12.75">
      <c r="D708" s="1"/>
      <c r="G708" s="1"/>
      <c r="J708" s="1"/>
    </row>
    <row r="709" spans="4:10" ht="12.75">
      <c r="D709" s="1"/>
      <c r="G709" s="1"/>
      <c r="J709" s="1"/>
    </row>
    <row r="710" spans="4:10" ht="12.75">
      <c r="D710" s="1"/>
      <c r="G710" s="1"/>
      <c r="J710" s="1"/>
    </row>
    <row r="711" spans="4:10" ht="12.75">
      <c r="D711" s="1"/>
      <c r="G711" s="1"/>
      <c r="J711" s="1"/>
    </row>
    <row r="712" spans="4:10" ht="12.75">
      <c r="D712" s="1"/>
      <c r="G712" s="1"/>
      <c r="J712" s="1"/>
    </row>
    <row r="713" spans="4:10" ht="12.75">
      <c r="D713" s="1"/>
      <c r="G713" s="1"/>
      <c r="J713" s="1"/>
    </row>
    <row r="714" spans="4:10" ht="12.75">
      <c r="D714" s="1"/>
      <c r="G714" s="1"/>
      <c r="J714" s="1"/>
    </row>
    <row r="715" spans="4:10" ht="12.75">
      <c r="D715" s="1"/>
      <c r="G715" s="1"/>
      <c r="J715" s="1"/>
    </row>
    <row r="716" spans="4:10" ht="12.75">
      <c r="D716" s="1"/>
      <c r="G716" s="1"/>
      <c r="J716" s="1"/>
    </row>
    <row r="717" spans="4:10" ht="12.75">
      <c r="D717" s="1"/>
      <c r="G717" s="1"/>
      <c r="J717" s="1"/>
    </row>
    <row r="718" spans="4:10" ht="12.75">
      <c r="D718" s="1"/>
      <c r="G718" s="1"/>
      <c r="J718" s="1"/>
    </row>
    <row r="719" spans="4:10" ht="12.75">
      <c r="D719" s="1"/>
      <c r="G719" s="1"/>
      <c r="J719" s="1"/>
    </row>
    <row r="720" spans="4:10" ht="12.75">
      <c r="D720" s="1"/>
      <c r="G720" s="1"/>
      <c r="J720" s="1"/>
    </row>
    <row r="721" spans="4:10" ht="12.75">
      <c r="D721" s="1"/>
      <c r="G721" s="1"/>
      <c r="J721" s="1"/>
    </row>
    <row r="722" spans="4:10" ht="12.75">
      <c r="D722" s="1"/>
      <c r="G722" s="1"/>
      <c r="J722" s="1"/>
    </row>
    <row r="723" spans="4:10" ht="12.75">
      <c r="D723" s="1"/>
      <c r="G723" s="1"/>
      <c r="J723" s="1"/>
    </row>
    <row r="724" spans="4:10" ht="12.75">
      <c r="D724" s="1"/>
      <c r="G724" s="1"/>
      <c r="J724" s="1"/>
    </row>
    <row r="725" spans="4:10" ht="12.75">
      <c r="D725" s="1"/>
      <c r="G725" s="1"/>
      <c r="J725" s="1"/>
    </row>
    <row r="726" spans="4:10" ht="12.75">
      <c r="D726" s="1"/>
      <c r="G726" s="1"/>
      <c r="J726" s="1"/>
    </row>
    <row r="727" spans="4:10" ht="12.75">
      <c r="D727" s="1"/>
      <c r="G727" s="1"/>
      <c r="J727" s="1"/>
    </row>
    <row r="728" spans="4:10" ht="12.75">
      <c r="D728" s="1"/>
      <c r="G728" s="1"/>
      <c r="J728" s="1"/>
    </row>
    <row r="729" spans="4:10" ht="12.75">
      <c r="D729" s="1"/>
      <c r="G729" s="1"/>
      <c r="J729" s="1"/>
    </row>
    <row r="730" spans="4:10" ht="12.75">
      <c r="D730" s="1"/>
      <c r="G730" s="1"/>
      <c r="J730" s="1"/>
    </row>
    <row r="731" spans="4:10" ht="12.75">
      <c r="D731" s="1"/>
      <c r="G731" s="1"/>
      <c r="J731" s="1"/>
    </row>
    <row r="732" spans="4:10" ht="12.75">
      <c r="D732" s="1"/>
      <c r="G732" s="1"/>
      <c r="J732" s="1"/>
    </row>
    <row r="733" spans="4:10" ht="12.75">
      <c r="D733" s="1"/>
      <c r="G733" s="1"/>
      <c r="J733" s="1"/>
    </row>
    <row r="734" spans="4:10" ht="12.75">
      <c r="D734" s="1"/>
      <c r="G734" s="1"/>
      <c r="J734" s="1"/>
    </row>
    <row r="735" spans="4:10" ht="12.75">
      <c r="D735" s="1"/>
      <c r="G735" s="1"/>
      <c r="J735" s="1"/>
    </row>
    <row r="736" spans="4:10" ht="12.75">
      <c r="D736" s="1"/>
      <c r="G736" s="1"/>
      <c r="J736" s="1"/>
    </row>
    <row r="737" spans="4:10" ht="12.75">
      <c r="D737" s="1"/>
      <c r="G737" s="1"/>
      <c r="J737" s="1"/>
    </row>
    <row r="738" spans="4:10" ht="12.75">
      <c r="D738" s="1"/>
      <c r="G738" s="1"/>
      <c r="J738" s="1"/>
    </row>
    <row r="739" spans="4:10" ht="12.75">
      <c r="D739" s="1"/>
      <c r="G739" s="1"/>
      <c r="J739" s="1"/>
    </row>
    <row r="740" spans="4:10" ht="12.75">
      <c r="D740" s="1"/>
      <c r="G740" s="1"/>
      <c r="J740" s="1"/>
    </row>
    <row r="741" spans="4:10" ht="12.75">
      <c r="D741" s="1"/>
      <c r="G741" s="1"/>
      <c r="J741" s="1"/>
    </row>
    <row r="742" spans="4:10" ht="12.75">
      <c r="D742" s="1"/>
      <c r="G742" s="1"/>
      <c r="J742" s="1"/>
    </row>
    <row r="743" spans="4:10" ht="12.75">
      <c r="D743" s="1"/>
      <c r="G743" s="1"/>
      <c r="J743" s="1"/>
    </row>
    <row r="744" spans="4:10" ht="12.75">
      <c r="D744" s="1"/>
      <c r="G744" s="1"/>
      <c r="J744" s="1"/>
    </row>
    <row r="745" spans="4:10" ht="12.75">
      <c r="D745" s="1"/>
      <c r="G745" s="1"/>
      <c r="J745" s="1"/>
    </row>
    <row r="746" spans="4:10" ht="12.75">
      <c r="D746" s="1"/>
      <c r="G746" s="1"/>
      <c r="J746" s="1"/>
    </row>
    <row r="747" spans="4:10" ht="12.75">
      <c r="D747" s="1"/>
      <c r="G747" s="1"/>
      <c r="J747" s="1"/>
    </row>
    <row r="748" spans="4:10" ht="12.75">
      <c r="D748" s="1"/>
      <c r="G748" s="1"/>
      <c r="J748" s="1"/>
    </row>
    <row r="749" spans="4:10" ht="12.75">
      <c r="D749" s="1"/>
      <c r="G749" s="1"/>
      <c r="J749" s="1"/>
    </row>
    <row r="750" spans="4:10" ht="12.75">
      <c r="D750" s="1"/>
      <c r="G750" s="1"/>
      <c r="J750" s="1"/>
    </row>
    <row r="751" spans="4:10" ht="12.75">
      <c r="D751" s="1"/>
      <c r="G751" s="1"/>
      <c r="J751" s="1"/>
    </row>
    <row r="752" spans="4:10" ht="12.75">
      <c r="D752" s="1"/>
      <c r="G752" s="1"/>
      <c r="J752" s="1"/>
    </row>
    <row r="753" spans="4:10" ht="12.75">
      <c r="D753" s="1"/>
      <c r="G753" s="1"/>
      <c r="J753" s="1"/>
    </row>
    <row r="754" spans="4:10" ht="12.75">
      <c r="D754" s="1"/>
      <c r="G754" s="1"/>
      <c r="J754" s="1"/>
    </row>
    <row r="755" spans="4:10" ht="12.75">
      <c r="D755" s="1"/>
      <c r="G755" s="1"/>
      <c r="J755" s="1"/>
    </row>
    <row r="756" spans="4:10" ht="12.75">
      <c r="D756" s="1"/>
      <c r="G756" s="1"/>
      <c r="J756" s="1"/>
    </row>
    <row r="757" spans="4:10" ht="12.75">
      <c r="D757" s="1"/>
      <c r="G757" s="1"/>
      <c r="J757" s="1"/>
    </row>
    <row r="758" spans="4:10" ht="12.75">
      <c r="D758" s="1"/>
      <c r="G758" s="1"/>
      <c r="J758" s="1"/>
    </row>
    <row r="759" spans="4:10" ht="12.75">
      <c r="D759" s="1"/>
      <c r="G759" s="1"/>
      <c r="J759" s="1"/>
    </row>
    <row r="760" spans="4:10" ht="12.75">
      <c r="D760" s="1"/>
      <c r="G760" s="1"/>
      <c r="J760" s="1"/>
    </row>
    <row r="761" spans="4:10" ht="12.75">
      <c r="D761" s="1"/>
      <c r="G761" s="1"/>
      <c r="J761" s="1"/>
    </row>
    <row r="762" spans="4:10" ht="12.75">
      <c r="D762" s="1"/>
      <c r="G762" s="1"/>
      <c r="J762" s="1"/>
    </row>
    <row r="763" spans="4:10" ht="12.75">
      <c r="D763" s="1"/>
      <c r="G763" s="1"/>
      <c r="J763" s="1"/>
    </row>
    <row r="764" spans="4:10" ht="12.75">
      <c r="D764" s="1"/>
      <c r="G764" s="1"/>
      <c r="J764" s="1"/>
    </row>
    <row r="765" spans="4:10" ht="12.75">
      <c r="D765" s="1"/>
      <c r="G765" s="1"/>
      <c r="J765" s="1"/>
    </row>
    <row r="766" spans="4:10" ht="12.75">
      <c r="D766" s="1"/>
      <c r="G766" s="1"/>
      <c r="J766" s="1"/>
    </row>
    <row r="767" spans="4:10" ht="12.75">
      <c r="D767" s="1"/>
      <c r="G767" s="1"/>
      <c r="J767" s="1"/>
    </row>
    <row r="768" spans="4:10" ht="12.75">
      <c r="D768" s="1"/>
      <c r="G768" s="1"/>
      <c r="J768" s="1"/>
    </row>
    <row r="769" spans="4:10" ht="12.75">
      <c r="D769" s="1"/>
      <c r="G769" s="1"/>
      <c r="J769" s="1"/>
    </row>
    <row r="770" spans="4:10" ht="12.75">
      <c r="D770" s="1"/>
      <c r="G770" s="1"/>
      <c r="J770" s="1"/>
    </row>
    <row r="771" spans="4:10" ht="12.75">
      <c r="D771" s="1"/>
      <c r="G771" s="1"/>
      <c r="J771" s="1"/>
    </row>
    <row r="772" spans="4:10" ht="12.75">
      <c r="D772" s="1"/>
      <c r="G772" s="1"/>
      <c r="J772" s="1"/>
    </row>
    <row r="773" spans="4:10" ht="12.75">
      <c r="D773" s="1"/>
      <c r="G773" s="1"/>
      <c r="J773" s="1"/>
    </row>
    <row r="774" spans="4:10" ht="12.75">
      <c r="D774" s="1"/>
      <c r="G774" s="1"/>
      <c r="J774" s="1"/>
    </row>
    <row r="775" spans="4:10" ht="12.75">
      <c r="D775" s="1"/>
      <c r="G775" s="1"/>
      <c r="J775" s="1"/>
    </row>
    <row r="776" spans="4:10" ht="12.75">
      <c r="D776" s="1"/>
      <c r="G776" s="1"/>
      <c r="J776" s="1"/>
    </row>
    <row r="777" spans="4:10" ht="12.75">
      <c r="D777" s="1"/>
      <c r="G777" s="1"/>
      <c r="J777" s="1"/>
    </row>
    <row r="778" spans="4:10" ht="12.75">
      <c r="D778" s="1"/>
      <c r="G778" s="1"/>
      <c r="J778" s="1"/>
    </row>
    <row r="779" spans="4:10" ht="12.75">
      <c r="D779" s="1"/>
      <c r="G779" s="1"/>
      <c r="J779" s="1"/>
    </row>
    <row r="780" spans="4:10" ht="12.75">
      <c r="D780" s="1"/>
      <c r="G780" s="1"/>
      <c r="J780" s="1"/>
    </row>
    <row r="781" spans="4:10" ht="12.75">
      <c r="D781" s="1"/>
      <c r="G781" s="1"/>
      <c r="J781" s="1"/>
    </row>
    <row r="782" spans="4:10" ht="12.75">
      <c r="D782" s="1"/>
      <c r="G782" s="1"/>
      <c r="J782" s="1"/>
    </row>
    <row r="783" spans="4:10" ht="12.75">
      <c r="D783" s="1"/>
      <c r="G783" s="1"/>
      <c r="J783" s="1"/>
    </row>
    <row r="784" spans="4:10" ht="12.75">
      <c r="D784" s="1"/>
      <c r="G784" s="1"/>
      <c r="J784" s="1"/>
    </row>
    <row r="785" spans="4:10" ht="12.75">
      <c r="D785" s="1"/>
      <c r="G785" s="1"/>
      <c r="J785" s="1"/>
    </row>
    <row r="786" spans="4:10" ht="12.75">
      <c r="D786" s="1"/>
      <c r="G786" s="1"/>
      <c r="J786" s="1"/>
    </row>
    <row r="787" spans="4:10" ht="12.75">
      <c r="D787" s="1"/>
      <c r="G787" s="1"/>
      <c r="J787" s="1"/>
    </row>
    <row r="788" spans="4:10" ht="12.75">
      <c r="D788" s="1"/>
      <c r="G788" s="1"/>
      <c r="J788" s="1"/>
    </row>
    <row r="789" spans="4:10" ht="12.75">
      <c r="D789" s="1"/>
      <c r="G789" s="1"/>
      <c r="J789" s="1"/>
    </row>
    <row r="790" spans="4:10" ht="12.75">
      <c r="D790" s="1"/>
      <c r="G790" s="1"/>
      <c r="J790" s="1"/>
    </row>
    <row r="791" spans="4:10" ht="12.75">
      <c r="D791" s="1"/>
      <c r="G791" s="1"/>
      <c r="J791" s="1"/>
    </row>
    <row r="792" spans="4:10" ht="12.75">
      <c r="D792" s="1"/>
      <c r="G792" s="1"/>
      <c r="J792" s="1"/>
    </row>
    <row r="793" spans="4:10" ht="12.75">
      <c r="D793" s="1"/>
      <c r="G793" s="1"/>
      <c r="J793" s="1"/>
    </row>
    <row r="794" spans="4:10" ht="12.75">
      <c r="D794" s="1"/>
      <c r="G794" s="1"/>
      <c r="J794" s="1"/>
    </row>
    <row r="795" spans="4:10" ht="12.75">
      <c r="D795" s="1"/>
      <c r="G795" s="1"/>
      <c r="J795" s="1"/>
    </row>
    <row r="796" spans="4:10" ht="12.75">
      <c r="D796" s="1"/>
      <c r="G796" s="1"/>
      <c r="J796" s="1"/>
    </row>
    <row r="797" spans="4:10" ht="12.75">
      <c r="D797" s="1"/>
      <c r="G797" s="1"/>
      <c r="J797" s="1"/>
    </row>
    <row r="798" spans="4:10" ht="12.75">
      <c r="D798" s="1"/>
      <c r="G798" s="1"/>
      <c r="J798" s="1"/>
    </row>
    <row r="799" spans="4:10" ht="12.75">
      <c r="D799" s="1"/>
      <c r="G799" s="1"/>
      <c r="J799" s="1"/>
    </row>
    <row r="800" spans="4:10" ht="12.75">
      <c r="D800" s="1"/>
      <c r="G800" s="1"/>
      <c r="J800" s="1"/>
    </row>
    <row r="801" spans="4:10" ht="12.75">
      <c r="D801" s="1"/>
      <c r="G801" s="1"/>
      <c r="J801" s="1"/>
    </row>
    <row r="802" spans="4:10" ht="12.75">
      <c r="D802" s="1"/>
      <c r="G802" s="1"/>
      <c r="J802" s="1"/>
    </row>
    <row r="803" spans="4:10" ht="12.75">
      <c r="D803" s="1"/>
      <c r="G803" s="1"/>
      <c r="J803" s="1"/>
    </row>
    <row r="804" spans="4:10" ht="12.75">
      <c r="D804" s="1"/>
      <c r="G804" s="1"/>
      <c r="J804" s="1"/>
    </row>
    <row r="805" spans="4:10" ht="12.75">
      <c r="D805" s="1"/>
      <c r="G805" s="1"/>
      <c r="J805" s="1"/>
    </row>
    <row r="806" spans="4:10" ht="12.75">
      <c r="D806" s="1"/>
      <c r="G806" s="1"/>
      <c r="J806" s="1"/>
    </row>
    <row r="807" spans="4:10" ht="12.75">
      <c r="D807" s="1"/>
      <c r="G807" s="1"/>
      <c r="J807" s="1"/>
    </row>
    <row r="808" spans="4:10" ht="12.75">
      <c r="D808" s="1"/>
      <c r="G808" s="1"/>
      <c r="J808" s="1"/>
    </row>
    <row r="809" spans="4:10" ht="12.75">
      <c r="D809" s="1"/>
      <c r="G809" s="1"/>
      <c r="J809" s="1"/>
    </row>
    <row r="810" spans="4:10" ht="12.75">
      <c r="D810" s="1"/>
      <c r="G810" s="1"/>
      <c r="J810" s="1"/>
    </row>
    <row r="811" spans="4:10" ht="12.75">
      <c r="D811" s="1"/>
      <c r="G811" s="1"/>
      <c r="J811" s="1"/>
    </row>
    <row r="812" spans="4:10" ht="12.75">
      <c r="D812" s="1"/>
      <c r="G812" s="1"/>
      <c r="J812" s="1"/>
    </row>
    <row r="813" spans="4:10" ht="12.75">
      <c r="D813" s="1"/>
      <c r="G813" s="1"/>
      <c r="J813" s="1"/>
    </row>
    <row r="814" spans="4:10" ht="12.75">
      <c r="D814" s="1"/>
      <c r="G814" s="1"/>
      <c r="J814" s="1"/>
    </row>
    <row r="815" spans="4:10" ht="12.75">
      <c r="D815" s="1"/>
      <c r="G815" s="1"/>
      <c r="J815" s="1"/>
    </row>
    <row r="816" spans="4:10" ht="12.75">
      <c r="D816" s="1"/>
      <c r="G816" s="1"/>
      <c r="J816" s="1"/>
    </row>
    <row r="817" spans="4:10" ht="12.75">
      <c r="D817" s="1"/>
      <c r="G817" s="1"/>
      <c r="J817" s="1"/>
    </row>
    <row r="818" spans="4:10" ht="12.75">
      <c r="D818" s="1"/>
      <c r="G818" s="1"/>
      <c r="J818" s="1"/>
    </row>
    <row r="819" spans="4:10" ht="12.75">
      <c r="D819" s="1"/>
      <c r="G819" s="1"/>
      <c r="J819" s="1"/>
    </row>
    <row r="820" spans="4:10" ht="12.75">
      <c r="D820" s="1"/>
      <c r="G820" s="1"/>
      <c r="J820" s="1"/>
    </row>
    <row r="821" spans="4:10" ht="12.75">
      <c r="D821" s="1"/>
      <c r="G821" s="1"/>
      <c r="J821" s="1"/>
    </row>
    <row r="822" spans="4:10" ht="12.75">
      <c r="D822" s="1"/>
      <c r="G822" s="1"/>
      <c r="J822" s="1"/>
    </row>
    <row r="823" spans="4:10" ht="12.75">
      <c r="D823" s="1"/>
      <c r="G823" s="1"/>
      <c r="J823" s="1"/>
    </row>
    <row r="824" spans="4:10" ht="12.75">
      <c r="D824" s="1"/>
      <c r="G824" s="1"/>
      <c r="J824" s="1"/>
    </row>
    <row r="825" spans="4:10" ht="12.75">
      <c r="D825" s="1"/>
      <c r="G825" s="1"/>
      <c r="J825" s="1"/>
    </row>
    <row r="826" spans="4:10" ht="12.75">
      <c r="D826" s="1"/>
      <c r="G826" s="1"/>
      <c r="J826" s="1"/>
    </row>
    <row r="827" spans="4:10" ht="12.75">
      <c r="D827" s="1"/>
      <c r="G827" s="1"/>
      <c r="J827" s="1"/>
    </row>
    <row r="828" spans="4:10" ht="12.75">
      <c r="D828" s="1"/>
      <c r="G828" s="1"/>
      <c r="J828" s="1"/>
    </row>
    <row r="829" spans="4:10" ht="12.75">
      <c r="D829" s="1"/>
      <c r="G829" s="1"/>
      <c r="J829" s="1"/>
    </row>
    <row r="830" spans="4:10" ht="12.75">
      <c r="D830" s="1"/>
      <c r="G830" s="1"/>
      <c r="J830" s="1"/>
    </row>
    <row r="831" spans="4:10" ht="12.75">
      <c r="D831" s="1"/>
      <c r="G831" s="1"/>
      <c r="J831" s="1"/>
    </row>
    <row r="832" spans="4:10" ht="12.75">
      <c r="D832" s="1"/>
      <c r="G832" s="1"/>
      <c r="J832" s="1"/>
    </row>
    <row r="833" spans="4:10" ht="12.75">
      <c r="D833" s="1"/>
      <c r="G833" s="1"/>
      <c r="J833" s="1"/>
    </row>
    <row r="834" spans="4:10" ht="12.75">
      <c r="D834" s="1"/>
      <c r="G834" s="1"/>
      <c r="J834" s="1"/>
    </row>
    <row r="835" spans="4:10" ht="12.75">
      <c r="D835" s="1"/>
      <c r="G835" s="1"/>
      <c r="J835" s="1"/>
    </row>
    <row r="836" spans="4:10" ht="12.75">
      <c r="D836" s="1"/>
      <c r="G836" s="1"/>
      <c r="J836" s="1"/>
    </row>
    <row r="837" spans="4:10" ht="12.75">
      <c r="D837" s="1"/>
      <c r="G837" s="1"/>
      <c r="J837" s="1"/>
    </row>
    <row r="838" spans="4:10" ht="12.75">
      <c r="D838" s="1"/>
      <c r="G838" s="1"/>
      <c r="J838" s="1"/>
    </row>
    <row r="839" spans="4:10" ht="12.75">
      <c r="D839" s="1"/>
      <c r="G839" s="1"/>
      <c r="J839" s="1"/>
    </row>
    <row r="840" spans="4:10" ht="12.75">
      <c r="D840" s="1"/>
      <c r="G840" s="1"/>
      <c r="J840" s="1"/>
    </row>
    <row r="841" spans="4:10" ht="12.75">
      <c r="D841" s="1"/>
      <c r="G841" s="1"/>
      <c r="J841" s="1"/>
    </row>
    <row r="842" spans="4:10" ht="12.75">
      <c r="D842" s="1"/>
      <c r="G842" s="1"/>
      <c r="J842" s="1"/>
    </row>
    <row r="843" spans="4:10" ht="12.75">
      <c r="D843" s="1"/>
      <c r="G843" s="1"/>
      <c r="J843" s="1"/>
    </row>
    <row r="844" spans="4:10" ht="12.75">
      <c r="D844" s="1"/>
      <c r="G844" s="1"/>
      <c r="J844" s="1"/>
    </row>
    <row r="845" spans="4:10" ht="12.75">
      <c r="D845" s="1"/>
      <c r="G845" s="1"/>
      <c r="J845" s="1"/>
    </row>
    <row r="846" spans="4:10" ht="12.75">
      <c r="D846" s="1"/>
      <c r="G846" s="1"/>
      <c r="J846" s="1"/>
    </row>
    <row r="847" spans="4:10" ht="12.75">
      <c r="D847" s="1"/>
      <c r="G847" s="1"/>
      <c r="J847" s="1"/>
    </row>
    <row r="848" spans="4:10" ht="12.75">
      <c r="D848" s="1"/>
      <c r="G848" s="1"/>
      <c r="J848" s="1"/>
    </row>
    <row r="849" spans="4:10" ht="12.75">
      <c r="D849" s="1"/>
      <c r="G849" s="1"/>
      <c r="J849" s="1"/>
    </row>
    <row r="850" spans="4:10" ht="12.75">
      <c r="D850" s="1"/>
      <c r="G850" s="1"/>
      <c r="J850" s="1"/>
    </row>
    <row r="851" spans="4:10" ht="12.75">
      <c r="D851" s="1"/>
      <c r="G851" s="1"/>
      <c r="J851" s="1"/>
    </row>
    <row r="852" spans="4:10" ht="12.75">
      <c r="D852" s="1"/>
      <c r="G852" s="1"/>
      <c r="J852" s="1"/>
    </row>
    <row r="853" spans="4:10" ht="12.75">
      <c r="D853" s="1"/>
      <c r="G853" s="1"/>
      <c r="J853" s="1"/>
    </row>
    <row r="854" spans="4:10" ht="12.75">
      <c r="D854" s="1"/>
      <c r="G854" s="1"/>
      <c r="J854" s="1"/>
    </row>
    <row r="855" spans="4:10" ht="12.75">
      <c r="D855" s="1"/>
      <c r="G855" s="1"/>
      <c r="J855" s="1"/>
    </row>
    <row r="856" spans="4:10" ht="12.75">
      <c r="D856" s="1"/>
      <c r="G856" s="1"/>
      <c r="J856" s="1"/>
    </row>
    <row r="857" spans="4:10" ht="12.75">
      <c r="D857" s="1"/>
      <c r="G857" s="1"/>
      <c r="J857" s="1"/>
    </row>
    <row r="858" spans="4:10" ht="12.75">
      <c r="D858" s="1"/>
      <c r="G858" s="1"/>
      <c r="J858" s="1"/>
    </row>
    <row r="859" spans="4:10" ht="12.75">
      <c r="D859" s="1"/>
      <c r="G859" s="1"/>
      <c r="J859" s="1"/>
    </row>
    <row r="860" spans="4:10" ht="12.75">
      <c r="D860" s="1"/>
      <c r="G860" s="1"/>
      <c r="J860" s="1"/>
    </row>
    <row r="861" spans="4:10" ht="12.75">
      <c r="D861" s="1"/>
      <c r="G861" s="1"/>
      <c r="J861" s="1"/>
    </row>
    <row r="862" spans="4:10" ht="12.75">
      <c r="D862" s="1"/>
      <c r="G862" s="1"/>
      <c r="J862" s="1"/>
    </row>
    <row r="863" spans="4:10" ht="12.75">
      <c r="D863" s="1"/>
      <c r="G863" s="1"/>
      <c r="J863" s="1"/>
    </row>
    <row r="864" spans="4:10" ht="12.75">
      <c r="D864" s="1"/>
      <c r="G864" s="1"/>
      <c r="J864" s="1"/>
    </row>
    <row r="865" spans="4:10" ht="12.75">
      <c r="D865" s="1"/>
      <c r="G865" s="1"/>
      <c r="J865" s="1"/>
    </row>
    <row r="866" spans="4:10" ht="12.75">
      <c r="D866" s="1"/>
      <c r="G866" s="1"/>
      <c r="J866" s="1"/>
    </row>
    <row r="867" spans="4:10" ht="12.75">
      <c r="D867" s="1"/>
      <c r="G867" s="1"/>
      <c r="J867" s="1"/>
    </row>
    <row r="868" spans="4:10" ht="12.75">
      <c r="D868" s="1"/>
      <c r="G868" s="1"/>
      <c r="J868" s="1"/>
    </row>
    <row r="869" spans="4:10" ht="12.75">
      <c r="D869" s="1"/>
      <c r="G869" s="1"/>
      <c r="J869" s="1"/>
    </row>
    <row r="870" spans="4:10" ht="12.75">
      <c r="D870" s="1"/>
      <c r="G870" s="1"/>
      <c r="J870" s="1"/>
    </row>
    <row r="871" spans="4:10" ht="12.75">
      <c r="D871" s="1"/>
      <c r="G871" s="1"/>
      <c r="J871" s="1"/>
    </row>
    <row r="872" spans="4:10" ht="12.75">
      <c r="D872" s="1"/>
      <c r="G872" s="1"/>
      <c r="J872" s="1"/>
    </row>
    <row r="873" spans="4:10" ht="12.75">
      <c r="D873" s="1"/>
      <c r="G873" s="1"/>
      <c r="J873" s="1"/>
    </row>
    <row r="874" spans="4:10" ht="12.75">
      <c r="D874" s="1"/>
      <c r="G874" s="1"/>
      <c r="J874" s="1"/>
    </row>
    <row r="875" spans="4:10" ht="12.75">
      <c r="D875" s="1"/>
      <c r="G875" s="1"/>
      <c r="J875" s="1"/>
    </row>
    <row r="876" spans="4:10" ht="12.75">
      <c r="D876" s="1"/>
      <c r="G876" s="1"/>
      <c r="J876" s="1"/>
    </row>
    <row r="877" spans="4:10" ht="12.75">
      <c r="D877" s="1"/>
      <c r="G877" s="1"/>
      <c r="J877" s="1"/>
    </row>
    <row r="878" spans="4:10" ht="12.75">
      <c r="D878" s="1"/>
      <c r="G878" s="1"/>
      <c r="J878" s="1"/>
    </row>
    <row r="879" spans="4:10" ht="12.75">
      <c r="D879" s="1"/>
      <c r="G879" s="1"/>
      <c r="J879" s="1"/>
    </row>
    <row r="880" spans="4:10" ht="12.75">
      <c r="D880" s="1"/>
      <c r="G880" s="1"/>
      <c r="J880" s="1"/>
    </row>
    <row r="881" spans="4:10" ht="12.75">
      <c r="D881" s="1"/>
      <c r="G881" s="1"/>
      <c r="J881" s="1"/>
    </row>
    <row r="882" spans="4:10" ht="12.75">
      <c r="D882" s="1"/>
      <c r="G882" s="1"/>
      <c r="J882" s="1"/>
    </row>
    <row r="883" spans="4:10" ht="12.75">
      <c r="D883" s="1"/>
      <c r="G883" s="1"/>
      <c r="J883" s="1"/>
    </row>
    <row r="884" spans="4:10" ht="12.75">
      <c r="D884" s="1"/>
      <c r="G884" s="1"/>
      <c r="J884" s="1"/>
    </row>
    <row r="885" spans="4:10" ht="12.75">
      <c r="D885" s="1"/>
      <c r="G885" s="1"/>
      <c r="J885" s="1"/>
    </row>
    <row r="886" spans="4:10" ht="12.75">
      <c r="D886" s="1"/>
      <c r="G886" s="1"/>
      <c r="J886" s="1"/>
    </row>
    <row r="887" spans="4:10" ht="12.75">
      <c r="D887" s="1"/>
      <c r="G887" s="1"/>
      <c r="J887" s="1"/>
    </row>
    <row r="888" spans="4:10" ht="12.75">
      <c r="D888" s="1"/>
      <c r="G888" s="1"/>
      <c r="J888" s="1"/>
    </row>
    <row r="889" spans="4:10" ht="12.75">
      <c r="D889" s="1"/>
      <c r="G889" s="1"/>
      <c r="J889" s="1"/>
    </row>
    <row r="890" spans="4:10" ht="12.75">
      <c r="D890" s="1"/>
      <c r="G890" s="1"/>
      <c r="J890" s="1"/>
    </row>
    <row r="891" spans="4:10" ht="12.75">
      <c r="D891" s="1"/>
      <c r="G891" s="1"/>
      <c r="J891" s="1"/>
    </row>
    <row r="892" spans="4:10" ht="12.75">
      <c r="D892" s="1"/>
      <c r="G892" s="1"/>
      <c r="J892" s="1"/>
    </row>
    <row r="893" spans="4:10" ht="12.75">
      <c r="D893" s="1"/>
      <c r="G893" s="1"/>
      <c r="J893" s="1"/>
    </row>
    <row r="894" spans="4:10" ht="12.75">
      <c r="D894" s="1"/>
      <c r="G894" s="1"/>
      <c r="J894" s="1"/>
    </row>
    <row r="895" spans="4:10" ht="12.75">
      <c r="D895" s="1"/>
      <c r="G895" s="1"/>
      <c r="J895" s="1"/>
    </row>
    <row r="896" spans="4:10" ht="12.75">
      <c r="D896" s="1"/>
      <c r="G896" s="1"/>
      <c r="J896" s="1"/>
    </row>
    <row r="897" spans="4:10" ht="12.75">
      <c r="D897" s="1"/>
      <c r="G897" s="1"/>
      <c r="J897" s="1"/>
    </row>
    <row r="898" spans="4:10" ht="12.75">
      <c r="D898" s="1"/>
      <c r="G898" s="1"/>
      <c r="J898" s="1"/>
    </row>
    <row r="899" spans="4:10" ht="12.75">
      <c r="D899" s="1"/>
      <c r="G899" s="1"/>
      <c r="J899" s="1"/>
    </row>
    <row r="900" spans="4:10" ht="12.75">
      <c r="D900" s="1"/>
      <c r="G900" s="1"/>
      <c r="J900" s="1"/>
    </row>
    <row r="901" spans="4:10" ht="12.75">
      <c r="D901" s="1"/>
      <c r="G901" s="1"/>
      <c r="J901" s="1"/>
    </row>
    <row r="902" spans="4:10" ht="12.75">
      <c r="D902" s="1"/>
      <c r="G902" s="1"/>
      <c r="J902" s="1"/>
    </row>
    <row r="903" spans="4:10" ht="12.75">
      <c r="D903" s="1"/>
      <c r="G903" s="1"/>
      <c r="J903" s="1"/>
    </row>
    <row r="904" spans="4:10" ht="12.75">
      <c r="D904" s="1"/>
      <c r="G904" s="1"/>
      <c r="J904" s="1"/>
    </row>
    <row r="905" spans="4:10" ht="12.75">
      <c r="D905" s="1"/>
      <c r="G905" s="1"/>
      <c r="J905" s="1"/>
    </row>
    <row r="906" spans="4:10" ht="12.75">
      <c r="D906" s="1"/>
      <c r="G906" s="1"/>
      <c r="J906" s="1"/>
    </row>
    <row r="907" spans="4:10" ht="12.75">
      <c r="D907" s="1"/>
      <c r="G907" s="1"/>
      <c r="J907" s="1"/>
    </row>
    <row r="908" spans="4:10" ht="12.75">
      <c r="D908" s="1"/>
      <c r="G908" s="1"/>
      <c r="J908" s="1"/>
    </row>
    <row r="909" spans="4:10" ht="12.75">
      <c r="D909" s="1"/>
      <c r="G909" s="1"/>
      <c r="J909" s="1"/>
    </row>
    <row r="910" spans="4:10" ht="12.75">
      <c r="D910" s="1"/>
      <c r="G910" s="1"/>
      <c r="J910" s="1"/>
    </row>
    <row r="911" spans="4:10" ht="12.75">
      <c r="D911" s="1"/>
      <c r="G911" s="1"/>
      <c r="J911" s="1"/>
    </row>
    <row r="912" spans="4:10" ht="12.75">
      <c r="D912" s="1"/>
      <c r="G912" s="1"/>
      <c r="J912" s="1"/>
    </row>
    <row r="913" spans="4:10" ht="12.75">
      <c r="D913" s="1"/>
      <c r="G913" s="1"/>
      <c r="J913" s="1"/>
    </row>
    <row r="914" spans="4:10" ht="12.75">
      <c r="D914" s="1"/>
      <c r="G914" s="1"/>
      <c r="J914" s="1"/>
    </row>
    <row r="915" spans="4:10" ht="12.75">
      <c r="D915" s="1"/>
      <c r="G915" s="1"/>
      <c r="J915" s="1"/>
    </row>
    <row r="916" spans="4:10" ht="12.75">
      <c r="D916" s="1"/>
      <c r="G916" s="1"/>
      <c r="J916" s="1"/>
    </row>
    <row r="917" spans="4:10" ht="12.75">
      <c r="D917" s="1"/>
      <c r="G917" s="1"/>
      <c r="J917" s="1"/>
    </row>
    <row r="918" spans="4:10" ht="12.75">
      <c r="D918" s="1"/>
      <c r="G918" s="1"/>
      <c r="J918" s="1"/>
    </row>
    <row r="919" spans="4:10" ht="12.75">
      <c r="D919" s="1"/>
      <c r="G919" s="1"/>
      <c r="J919" s="1"/>
    </row>
    <row r="920" spans="4:10" ht="12.75">
      <c r="D920" s="1"/>
      <c r="G920" s="1"/>
      <c r="J920" s="1"/>
    </row>
    <row r="921" spans="4:10" ht="12.75">
      <c r="D921" s="1"/>
      <c r="G921" s="1"/>
      <c r="J921" s="1"/>
    </row>
    <row r="922" spans="4:10" ht="12.75">
      <c r="D922" s="1"/>
      <c r="G922" s="1"/>
      <c r="J922" s="1"/>
    </row>
    <row r="923" spans="4:10" ht="12.75">
      <c r="D923" s="1"/>
      <c r="G923" s="1"/>
      <c r="J923" s="1"/>
    </row>
    <row r="924" spans="4:10" ht="12.75">
      <c r="D924" s="1"/>
      <c r="G924" s="1"/>
      <c r="J924" s="1"/>
    </row>
    <row r="925" spans="4:10" ht="12.75">
      <c r="D925" s="1"/>
      <c r="G925" s="1"/>
      <c r="J925" s="1"/>
    </row>
    <row r="926" spans="4:10" ht="12.75">
      <c r="D926" s="1"/>
      <c r="G926" s="1"/>
      <c r="J926" s="1"/>
    </row>
    <row r="927" spans="4:10" ht="12.75">
      <c r="D927" s="1"/>
      <c r="G927" s="1"/>
      <c r="J927" s="1"/>
    </row>
    <row r="928" spans="4:10" ht="12.75">
      <c r="D928" s="1"/>
      <c r="G928" s="1"/>
      <c r="J928" s="1"/>
    </row>
    <row r="929" spans="4:10" ht="12.75">
      <c r="D929" s="1"/>
      <c r="G929" s="1"/>
      <c r="J929" s="1"/>
    </row>
    <row r="930" spans="4:10" ht="12.75">
      <c r="D930" s="1"/>
      <c r="G930" s="1"/>
      <c r="J930" s="1"/>
    </row>
    <row r="931" spans="4:10" ht="12.75">
      <c r="D931" s="1"/>
      <c r="G931" s="1"/>
      <c r="J931" s="1"/>
    </row>
    <row r="932" spans="4:10" ht="12.75">
      <c r="D932" s="1"/>
      <c r="G932" s="1"/>
      <c r="J932" s="1"/>
    </row>
    <row r="933" spans="4:10" ht="12.75">
      <c r="D933" s="1"/>
      <c r="G933" s="1"/>
      <c r="J933" s="1"/>
    </row>
    <row r="934" spans="4:10" ht="12.75">
      <c r="D934" s="1"/>
      <c r="G934" s="1"/>
      <c r="J934" s="1"/>
    </row>
    <row r="935" spans="4:10" ht="12.75">
      <c r="D935" s="1"/>
      <c r="G935" s="1"/>
      <c r="J935" s="1"/>
    </row>
    <row r="936" spans="4:10" ht="12.75">
      <c r="D936" s="1"/>
      <c r="G936" s="1"/>
      <c r="J936" s="1"/>
    </row>
    <row r="937" spans="4:10" ht="12.75">
      <c r="D937" s="1"/>
      <c r="G937" s="1"/>
      <c r="J937" s="1"/>
    </row>
    <row r="938" spans="4:10" ht="12.75">
      <c r="D938" s="1"/>
      <c r="G938" s="1"/>
      <c r="J938" s="1"/>
    </row>
    <row r="939" spans="4:10" ht="12.75">
      <c r="D939" s="1"/>
      <c r="G939" s="1"/>
      <c r="J939" s="1"/>
    </row>
    <row r="940" spans="4:10" ht="12.75">
      <c r="D940" s="1"/>
      <c r="G940" s="1"/>
      <c r="J940" s="1"/>
    </row>
    <row r="941" spans="4:10" ht="12.75">
      <c r="D941" s="1"/>
      <c r="G941" s="1"/>
      <c r="J941" s="1"/>
    </row>
    <row r="942" spans="4:10" ht="12.75">
      <c r="D942" s="1"/>
      <c r="G942" s="1"/>
      <c r="J942" s="1"/>
    </row>
    <row r="943" spans="4:10" ht="12.75">
      <c r="D943" s="1"/>
      <c r="G943" s="1"/>
      <c r="J943" s="1"/>
    </row>
    <row r="944" spans="4:10" ht="12.75">
      <c r="D944" s="1"/>
      <c r="G944" s="1"/>
      <c r="J944" s="1"/>
    </row>
    <row r="945" spans="4:10" ht="12.75">
      <c r="D945" s="1"/>
      <c r="G945" s="1"/>
      <c r="J945" s="1"/>
    </row>
    <row r="946" spans="4:10" ht="12.75">
      <c r="D946" s="1"/>
      <c r="G946" s="1"/>
      <c r="J946" s="1"/>
    </row>
    <row r="947" spans="4:10" ht="12.75">
      <c r="D947" s="1"/>
      <c r="G947" s="1"/>
      <c r="J947" s="1"/>
    </row>
    <row r="948" spans="4:10" ht="12.75">
      <c r="D948" s="1"/>
      <c r="G948" s="1"/>
      <c r="J948" s="1"/>
    </row>
    <row r="949" spans="4:10" ht="12.75">
      <c r="D949" s="1"/>
      <c r="G949" s="1"/>
      <c r="J949" s="1"/>
    </row>
    <row r="950" spans="4:10" ht="12.75">
      <c r="D950" s="1"/>
      <c r="G950" s="1"/>
      <c r="J950" s="1"/>
    </row>
    <row r="951" spans="4:10" ht="12.75">
      <c r="D951" s="1"/>
      <c r="G951" s="1"/>
      <c r="J951" s="1"/>
    </row>
    <row r="952" spans="4:10" ht="12.75">
      <c r="D952" s="1"/>
      <c r="G952" s="1"/>
      <c r="J952" s="1"/>
    </row>
    <row r="953" spans="4:10" ht="12.75">
      <c r="D953" s="1"/>
      <c r="G953" s="1"/>
      <c r="J953" s="1"/>
    </row>
    <row r="954" spans="4:10" ht="12.75">
      <c r="D954" s="1"/>
      <c r="G954" s="1"/>
      <c r="J954" s="1"/>
    </row>
    <row r="955" spans="4:10" ht="12.75">
      <c r="D955" s="1"/>
      <c r="G955" s="1"/>
      <c r="J955" s="1"/>
    </row>
    <row r="956" spans="4:10" ht="12.75">
      <c r="D956" s="1"/>
      <c r="G956" s="1"/>
      <c r="J956" s="1"/>
    </row>
    <row r="957" spans="4:10" ht="12.75">
      <c r="D957" s="1"/>
      <c r="G957" s="1"/>
      <c r="J957" s="1"/>
    </row>
    <row r="958" spans="4:10" ht="12.75">
      <c r="D958" s="1"/>
      <c r="G958" s="1"/>
      <c r="J958" s="1"/>
    </row>
    <row r="959" spans="4:10" ht="12.75">
      <c r="D959" s="1"/>
      <c r="G959" s="1"/>
      <c r="J959" s="1"/>
    </row>
    <row r="960" spans="4:10" ht="12.75">
      <c r="D960" s="1"/>
      <c r="G960" s="1"/>
      <c r="J960" s="1"/>
    </row>
    <row r="961" spans="4:10" ht="12.75">
      <c r="D961" s="1"/>
      <c r="G961" s="1"/>
      <c r="J961" s="1"/>
    </row>
    <row r="962" spans="4:10" ht="12.75">
      <c r="D962" s="1"/>
      <c r="G962" s="1"/>
      <c r="J962" s="1"/>
    </row>
    <row r="963" spans="4:10" ht="12.75">
      <c r="D963" s="1"/>
      <c r="G963" s="1"/>
      <c r="J963" s="1"/>
    </row>
    <row r="964" spans="4:10" ht="12.75">
      <c r="D964" s="1"/>
      <c r="G964" s="1"/>
      <c r="J964" s="1"/>
    </row>
    <row r="965" spans="4:10" ht="12.75">
      <c r="D965" s="1"/>
      <c r="G965" s="1"/>
      <c r="J965" s="1"/>
    </row>
    <row r="966" spans="4:10" ht="12.75">
      <c r="D966" s="1"/>
      <c r="G966" s="1"/>
      <c r="J966" s="1"/>
    </row>
    <row r="967" spans="4:10" ht="12.75">
      <c r="D967" s="1"/>
      <c r="G967" s="1"/>
      <c r="J967" s="1"/>
    </row>
    <row r="968" spans="4:10" ht="12.75">
      <c r="D968" s="1"/>
      <c r="G968" s="1"/>
      <c r="J968" s="1"/>
    </row>
    <row r="969" spans="4:10" ht="12.75">
      <c r="D969" s="1"/>
      <c r="G969" s="1"/>
      <c r="J969" s="1"/>
    </row>
    <row r="970" spans="4:10" ht="12.75">
      <c r="D970" s="1"/>
      <c r="G970" s="1"/>
      <c r="J970" s="1"/>
    </row>
    <row r="971" spans="4:10" ht="12.75">
      <c r="D971" s="1"/>
      <c r="G971" s="1"/>
      <c r="J971" s="1"/>
    </row>
    <row r="972" spans="4:10" ht="12.75">
      <c r="D972" s="1"/>
      <c r="G972" s="1"/>
      <c r="J972" s="1"/>
    </row>
    <row r="973" spans="4:10" ht="12.75">
      <c r="D973" s="1"/>
      <c r="G973" s="1"/>
      <c r="J973" s="1"/>
    </row>
    <row r="974" spans="4:10" ht="12.75">
      <c r="D974" s="1"/>
      <c r="G974" s="1"/>
      <c r="J974" s="1"/>
    </row>
    <row r="975" spans="4:10" ht="12.75">
      <c r="D975" s="1"/>
      <c r="G975" s="1"/>
      <c r="J975" s="1"/>
    </row>
    <row r="976" spans="4:10" ht="12.75">
      <c r="D976" s="1"/>
      <c r="G976" s="1"/>
      <c r="J976" s="1"/>
    </row>
    <row r="977" spans="4:10" ht="12.75">
      <c r="D977" s="1"/>
      <c r="G977" s="1"/>
      <c r="J977" s="1"/>
    </row>
    <row r="978" spans="4:10" ht="12.75">
      <c r="D978" s="1"/>
      <c r="G978" s="1"/>
      <c r="J978" s="1"/>
    </row>
    <row r="979" spans="4:10" ht="12.75">
      <c r="D979" s="1"/>
      <c r="G979" s="1"/>
      <c r="J979" s="1"/>
    </row>
    <row r="980" spans="4:10" ht="12.75">
      <c r="D980" s="1"/>
      <c r="G980" s="1"/>
      <c r="J980" s="1"/>
    </row>
    <row r="981" spans="4:10" ht="12.75">
      <c r="D981" s="1"/>
      <c r="G981" s="1"/>
      <c r="J981" s="1"/>
    </row>
    <row r="982" spans="4:10" ht="12.75">
      <c r="D982" s="1"/>
      <c r="G982" s="1"/>
      <c r="J982" s="1"/>
    </row>
    <row r="983" spans="4:10" ht="12.75">
      <c r="D983" s="1"/>
      <c r="G983" s="1"/>
      <c r="J983" s="1"/>
    </row>
    <row r="984" spans="4:10" ht="12.75">
      <c r="D984" s="1"/>
      <c r="G984" s="1"/>
      <c r="J984" s="1"/>
    </row>
    <row r="985" spans="4:10" ht="12.75">
      <c r="D985" s="1"/>
      <c r="G985" s="1"/>
      <c r="J985" s="1"/>
    </row>
    <row r="986" spans="4:10" ht="12.75">
      <c r="D986" s="1"/>
      <c r="G986" s="1"/>
      <c r="J986" s="1"/>
    </row>
    <row r="987" spans="4:10" ht="12.75">
      <c r="D987" s="1"/>
      <c r="G987" s="1"/>
      <c r="J987" s="1"/>
    </row>
    <row r="988" spans="4:10" ht="12.75">
      <c r="D988" s="1"/>
      <c r="G988" s="1"/>
      <c r="J988" s="1"/>
    </row>
    <row r="989" spans="4:10" ht="12.75">
      <c r="D989" s="1"/>
      <c r="G989" s="1"/>
      <c r="J989" s="1"/>
    </row>
    <row r="990" spans="4:10" ht="12.75">
      <c r="D990" s="1"/>
      <c r="G990" s="1"/>
      <c r="J990" s="1"/>
    </row>
    <row r="991" spans="4:10" ht="12.75">
      <c r="D991" s="1"/>
      <c r="G991" s="1"/>
      <c r="J991" s="1"/>
    </row>
    <row r="992" spans="4:10" ht="12.75">
      <c r="D992" s="1"/>
      <c r="G992" s="1"/>
      <c r="J992" s="1"/>
    </row>
    <row r="993" spans="4:10" ht="12.75">
      <c r="D993" s="1"/>
      <c r="G993" s="1"/>
      <c r="J993" s="1"/>
    </row>
    <row r="994" spans="4:10" ht="12.75">
      <c r="D994" s="1"/>
      <c r="G994" s="1"/>
      <c r="J994" s="1"/>
    </row>
    <row r="995" spans="4:10" ht="12.75">
      <c r="D995" s="1"/>
      <c r="G995" s="1"/>
      <c r="J995" s="1"/>
    </row>
    <row r="996" spans="4:10" ht="12.75">
      <c r="D996" s="1"/>
      <c r="G996" s="1"/>
      <c r="J996" s="1"/>
    </row>
    <row r="997" spans="4:10" ht="12.75">
      <c r="D997" s="1"/>
      <c r="G997" s="1"/>
      <c r="J997" s="1"/>
    </row>
    <row r="998" spans="4:10" ht="12.75">
      <c r="D998" s="1"/>
      <c r="G998" s="1"/>
      <c r="J998" s="1"/>
    </row>
    <row r="999" spans="4:10" ht="12.75">
      <c r="D999" s="1"/>
      <c r="G999" s="1"/>
      <c r="J999" s="1"/>
    </row>
    <row r="1000" spans="4:10" ht="12.75">
      <c r="D1000" s="1"/>
      <c r="G1000" s="1"/>
      <c r="J1000" s="1"/>
    </row>
  </sheetData>
  <hyperlinks>
    <hyperlink ref="B3" r:id="rId1" display="https://www.researchgate.net/publication/283266699_Positive_impact_on_the_expanded_program_on_immunization_when_sending_call-back_SMS_through_a_computerized_immunization_register_Bobo_Dioulasso_Burkina_Faso"/>
    <hyperlink ref="B4" r:id="rId2" display="http://bmcpublichealth.biomedcentral.com/articles/10.1186/s12889-016-2823-5"/>
    <hyperlink ref="D5" r:id="rId3" display="https://prezi.com/wwd79oie7ii-/enhancing-routine-immunization-performance-using-innovative-technology-in-an-urban-area-in-nigeria/"/>
    <hyperlink ref="G5" r:id="rId4" display="https://prezi.com/wwd79oie7ii-/enhancing-routine-immunization-performance-using-innovative-technology-in-an-urban-area-in-nigeria/"/>
    <hyperlink ref="J5" r:id="rId5" display="https://prezi.com/wwd79oie7ii-/enhancing-routine-immunization-performance-using-innovative-technology-in-an-urban-area-in-nigeria/"/>
  </hyperlinks>
  <pageMargins left="0.7" right="0.7" top="0.75" bottom="0.75" header="0.3" footer="0.3"/>
  <pageSetup paperSize="9" orientation="portrait" r:id="rId6"/>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
  <sheetViews>
    <sheetView workbookViewId="0"/>
  </sheetViews>
  <sheetFormatPr defaultColWidth="14.42578125" defaultRowHeight="15.75" customHeight="1"/>
  <cols>
    <col min="8" max="8" width="25.7109375" customWidth="1"/>
    <col min="9" max="9" width="25.85546875" customWidth="1"/>
  </cols>
  <sheetData>
    <row r="1" spans="1:27" ht="15.75" customHeight="1">
      <c r="A1" s="9" t="s">
        <v>32</v>
      </c>
      <c r="B1" s="10" t="s">
        <v>33</v>
      </c>
      <c r="C1" s="10" t="s">
        <v>34</v>
      </c>
      <c r="D1" s="10" t="s">
        <v>35</v>
      </c>
      <c r="E1" s="10" t="s">
        <v>36</v>
      </c>
      <c r="F1" s="10" t="s">
        <v>37</v>
      </c>
      <c r="G1" s="10" t="s">
        <v>38</v>
      </c>
      <c r="H1" s="10" t="s">
        <v>39</v>
      </c>
      <c r="I1" s="10" t="s">
        <v>40</v>
      </c>
      <c r="J1" s="11"/>
      <c r="K1" s="11"/>
      <c r="L1" s="11"/>
      <c r="M1" s="11"/>
      <c r="N1" s="11"/>
      <c r="O1" s="11"/>
      <c r="P1" s="11"/>
      <c r="Q1" s="11"/>
      <c r="R1" s="11"/>
      <c r="S1" s="11"/>
      <c r="T1" s="11"/>
      <c r="U1" s="11"/>
      <c r="V1" s="11"/>
      <c r="W1" s="11"/>
      <c r="X1" s="11"/>
      <c r="Y1" s="11"/>
      <c r="Z1" s="11"/>
      <c r="AA1" s="11"/>
    </row>
    <row r="2" spans="1:27" ht="15.75" customHeight="1">
      <c r="A2" s="12" t="str">
        <f>HYPERLINK("https://www.researchgate.net/publication/283266699_Positive_impact_on_the_expanded_program_on_immunization_when_sending_call-back_SMS_through_a_computerized_immunization_register_Bobo_Dioulasso_Burkina_Faso","Schlumberger et al 2015")</f>
        <v>Schlumberger et al 2015</v>
      </c>
      <c r="B2" s="6" t="s">
        <v>41</v>
      </c>
      <c r="C2" s="6" t="s">
        <v>42</v>
      </c>
      <c r="D2" s="6"/>
      <c r="E2" s="6" t="s">
        <v>42</v>
      </c>
      <c r="F2" s="6" t="s">
        <v>42</v>
      </c>
      <c r="G2" s="6" t="s">
        <v>42</v>
      </c>
      <c r="H2" s="6" t="s">
        <v>42</v>
      </c>
      <c r="I2" s="6" t="s">
        <v>42</v>
      </c>
    </row>
    <row r="3" spans="1:27" ht="15.75" customHeight="1">
      <c r="A3" s="13" t="str">
        <f>HYPERLINK("http://bmcpublichealth.biomedcentral.com/articles/10.1186/s12889-016-2823-5","Haji et al 2016")</f>
        <v>Haji et al 2016</v>
      </c>
      <c r="B3" s="6">
        <v>1488</v>
      </c>
      <c r="C3" s="14">
        <v>33.1</v>
      </c>
      <c r="D3" s="14">
        <v>66.7</v>
      </c>
      <c r="E3" s="6" t="s">
        <v>43</v>
      </c>
      <c r="F3" s="6" t="s">
        <v>43</v>
      </c>
      <c r="G3" s="15">
        <f>(D3+C3)/B3</f>
        <v>6.7069892473118287E-2</v>
      </c>
      <c r="H3" s="14">
        <v>0.27</v>
      </c>
    </row>
    <row r="4" spans="1:27" ht="15.75" customHeight="1">
      <c r="A4" s="13" t="s">
        <v>44</v>
      </c>
      <c r="H4" s="14">
        <v>0.15</v>
      </c>
    </row>
    <row r="5" spans="1:27" ht="15.75" customHeight="1">
      <c r="A5" s="13" t="s">
        <v>45</v>
      </c>
      <c r="B5" s="6">
        <v>1368</v>
      </c>
      <c r="C5" s="14">
        <v>57.46</v>
      </c>
      <c r="D5" s="14" t="s">
        <v>43</v>
      </c>
      <c r="E5" s="14">
        <v>1.76</v>
      </c>
      <c r="F5" s="14">
        <v>0.33</v>
      </c>
      <c r="G5" s="15">
        <f>((C5+E5)/B5)+F5</f>
        <v>0.37328947368421056</v>
      </c>
      <c r="H5" s="14">
        <v>0.99</v>
      </c>
      <c r="I5" s="14">
        <v>0.21</v>
      </c>
    </row>
    <row r="7" spans="1:27" ht="15.75" customHeight="1">
      <c r="H7" s="6" t="s">
        <v>46</v>
      </c>
    </row>
  </sheetData>
  <hyperlinks>
    <hyperlink ref="A2" r:id="rId1" display="https://www.researchgate.net/publication/283266699_Positive_impact_on_the_expanded_program_on_immunization_when_sending_call-back_SMS_through_a_computerized_immunization_register_Bobo_Dioulasso_Burkina_Faso"/>
    <hyperlink ref="A3" r:id="rId2" display="http://bmcpublichealth.biomedcentral.com/articles/10.1186/s12889-016-2823-5"/>
    <hyperlink ref="A4" r:id="rId3"/>
    <hyperlink ref="A5" r:id="rId4"/>
  </hyperlinks>
  <pageMargins left="0.7" right="0.7" top="0.75" bottom="0.75" header="0.3" footer="0.3"/>
  <pageSetup paperSize="9" orientation="portrait"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CEA estimate</vt:lpstr>
      <vt:lpstr>Notes of factors not taken into</vt:lpstr>
      <vt:lpstr>Study results</vt:lpstr>
      <vt:lpstr>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2016-10-14T09:37:40Z</dcterms:created>
  <dcterms:modified xsi:type="dcterms:W3CDTF">2016-10-14T09:37:57Z</dcterms:modified>
</cp:coreProperties>
</file>