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0115" windowHeight="79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<sst xmlns="http://schemas.openxmlformats.org/spreadsheetml/2006/main" count="26" uniqueCount="25">
  <si>
    <t>Measures to avoid misuse</t>
  </si>
  <si>
    <t>Yes</t>
  </si>
  <si>
    <t>No</t>
  </si>
  <si>
    <t>Total</t>
  </si>
  <si>
    <t>Received net</t>
  </si>
  <si>
    <t>Net available</t>
  </si>
  <si>
    <t>Net hanged</t>
  </si>
  <si>
    <t>Demonstrated correct use</t>
  </si>
  <si>
    <t>Malaria/month before net use</t>
  </si>
  <si>
    <t>Malaria/month after net use</t>
  </si>
  <si>
    <t>Data not available</t>
  </si>
  <si>
    <t>Reason for receiving</t>
  </si>
  <si>
    <t>Orphan</t>
  </si>
  <si>
    <t>Elderly</t>
  </si>
  <si>
    <t>Disabled</t>
  </si>
  <si>
    <t>Pregnant</t>
  </si>
  <si>
    <t>HIV</t>
  </si>
  <si>
    <t>&lt;5 child</t>
  </si>
  <si>
    <t>Other</t>
  </si>
  <si>
    <t>% Yes</t>
  </si>
  <si>
    <t>% specified reason</t>
  </si>
  <si>
    <t>Reduction in malarial episodes</t>
  </si>
  <si>
    <t>% other</t>
  </si>
  <si>
    <t>Data of net utilisation</t>
  </si>
  <si>
    <t>Post-distribution report for MACOBO net distribution</t>
  </si>
</sst>
</file>

<file path=xl/styles.xml><?xml version="1.0" encoding="utf-8"?>
<styleSheet xmlns="http://schemas.openxmlformats.org/spreadsheetml/2006/main">
  <numFmts count="1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.00"/>
    <numFmt numFmtId="165" formatCode="0.0"/>
    <numFmt numFmtId="166" formatCode="_-* #,##0.0_-;\-* #,##0.0_-;_-* &quot;-&quot;??_-;_-@_-"/>
    <numFmt numFmtId="167" formatCode="_-* #,##0.000_-;\-* #,##0.000_-;_-* &quot;-&quot;??_-;_-@_-"/>
    <numFmt numFmtId="168" formatCode="_-* #,##0.0000_-;\-* #,##0.0000_-;_-* &quot;-&quot;??_-;_-@_-"/>
    <numFmt numFmtId="169" formatCode="0.0%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7">
    <xf numFmtId="0" fontId="0" fillId="0" borderId="0" xfId="0" applyFont="1" applyAlignment="1">
      <alignment/>
    </xf>
    <xf numFmtId="9" fontId="0" fillId="0" borderId="0" xfId="57" applyFont="1" applyAlignment="1">
      <alignment/>
    </xf>
    <xf numFmtId="165" fontId="0" fillId="0" borderId="0" xfId="42" applyNumberFormat="1" applyFont="1" applyAlignment="1">
      <alignment/>
    </xf>
    <xf numFmtId="0" fontId="0" fillId="0" borderId="10" xfId="0" applyBorder="1" applyAlignment="1">
      <alignment/>
    </xf>
    <xf numFmtId="165" fontId="0" fillId="0" borderId="10" xfId="42" applyNumberFormat="1" applyFont="1" applyBorder="1" applyAlignment="1">
      <alignment/>
    </xf>
    <xf numFmtId="169" fontId="0" fillId="0" borderId="10" xfId="57" applyNumberFormat="1" applyFont="1" applyBorder="1" applyAlignment="1">
      <alignment/>
    </xf>
    <xf numFmtId="166" fontId="0" fillId="0" borderId="10" xfId="42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24"/>
  <sheetViews>
    <sheetView tabSelected="1" zoomScalePageLayoutView="0" workbookViewId="0" topLeftCell="A1">
      <selection activeCell="H11" sqref="H11"/>
    </sheetView>
  </sheetViews>
  <sheetFormatPr defaultColWidth="9.140625" defaultRowHeight="15"/>
  <cols>
    <col min="1" max="1" width="33.421875" style="0" customWidth="1"/>
    <col min="5" max="5" width="9.140625" style="2" customWidth="1"/>
    <col min="6" max="6" width="18.421875" style="0" customWidth="1"/>
    <col min="10" max="10" width="9.140625" style="0" customWidth="1"/>
  </cols>
  <sheetData>
    <row r="2" ht="15">
      <c r="A2" t="s">
        <v>23</v>
      </c>
    </row>
    <row r="3" ht="15">
      <c r="A3" t="s">
        <v>24</v>
      </c>
    </row>
    <row r="6" spans="1:6" ht="15">
      <c r="A6" s="3"/>
      <c r="B6" s="3" t="s">
        <v>1</v>
      </c>
      <c r="C6" s="3" t="s">
        <v>2</v>
      </c>
      <c r="D6" s="3" t="s">
        <v>3</v>
      </c>
      <c r="E6" s="4" t="s">
        <v>19</v>
      </c>
      <c r="F6" s="3" t="s">
        <v>10</v>
      </c>
    </row>
    <row r="7" spans="1:6" ht="15">
      <c r="A7" s="3" t="s">
        <v>0</v>
      </c>
      <c r="B7" s="3">
        <v>11</v>
      </c>
      <c r="C7" s="3">
        <v>6</v>
      </c>
      <c r="D7" s="3">
        <f>SUM(B7:C7)</f>
        <v>17</v>
      </c>
      <c r="E7" s="4">
        <f>B7/D7*100</f>
        <v>64.70588235294117</v>
      </c>
      <c r="F7" s="3">
        <v>2</v>
      </c>
    </row>
    <row r="8" spans="1:6" ht="15">
      <c r="A8" s="3" t="s">
        <v>4</v>
      </c>
      <c r="B8" s="3">
        <v>94</v>
      </c>
      <c r="C8" s="3">
        <v>2</v>
      </c>
      <c r="D8" s="3">
        <f>SUM(B8:C8)</f>
        <v>96</v>
      </c>
      <c r="E8" s="4">
        <f>B8/D8*100</f>
        <v>97.91666666666666</v>
      </c>
      <c r="F8" s="3"/>
    </row>
    <row r="9" spans="1:6" ht="15">
      <c r="A9" s="3" t="s">
        <v>5</v>
      </c>
      <c r="B9" s="3">
        <v>93</v>
      </c>
      <c r="C9" s="3">
        <v>1</v>
      </c>
      <c r="D9" s="3">
        <f>SUM(B9:C9)</f>
        <v>94</v>
      </c>
      <c r="E9" s="4">
        <f>B9/D9*100</f>
        <v>98.93617021276596</v>
      </c>
      <c r="F9" s="3"/>
    </row>
    <row r="10" spans="1:6" ht="15">
      <c r="A10" s="3" t="s">
        <v>6</v>
      </c>
      <c r="B10" s="3">
        <v>70</v>
      </c>
      <c r="C10" s="3">
        <v>23</v>
      </c>
      <c r="D10" s="3">
        <f>SUM(B10:C10)</f>
        <v>93</v>
      </c>
      <c r="E10" s="4">
        <f>B10/D10*100</f>
        <v>75.26881720430107</v>
      </c>
      <c r="F10" s="3"/>
    </row>
    <row r="11" spans="1:6" ht="15">
      <c r="A11" s="3" t="s">
        <v>7</v>
      </c>
      <c r="B11" s="3">
        <v>68</v>
      </c>
      <c r="C11" s="3">
        <v>13</v>
      </c>
      <c r="D11" s="3">
        <f>SUM(B11:C11)</f>
        <v>81</v>
      </c>
      <c r="E11" s="4">
        <f>B11/D11*100</f>
        <v>83.9506172839506</v>
      </c>
      <c r="F11" s="3">
        <v>12</v>
      </c>
    </row>
    <row r="12" spans="1:6" ht="15">
      <c r="A12" s="3" t="s">
        <v>8</v>
      </c>
      <c r="B12" s="3">
        <v>1.4</v>
      </c>
      <c r="C12" s="3"/>
      <c r="D12" s="3">
        <v>86</v>
      </c>
      <c r="E12" s="4"/>
      <c r="F12" s="3">
        <v>7</v>
      </c>
    </row>
    <row r="13" spans="1:6" ht="15">
      <c r="A13" s="3" t="s">
        <v>9</v>
      </c>
      <c r="B13" s="3">
        <v>0.07</v>
      </c>
      <c r="C13" s="3"/>
      <c r="D13" s="3">
        <v>86</v>
      </c>
      <c r="E13" s="4"/>
      <c r="F13" s="3">
        <v>7</v>
      </c>
    </row>
    <row r="14" spans="1:6" ht="15">
      <c r="A14" s="3" t="s">
        <v>21</v>
      </c>
      <c r="B14" s="3">
        <f>B12-B13</f>
        <v>1.3299999999999998</v>
      </c>
      <c r="C14" s="3"/>
      <c r="D14" s="3"/>
      <c r="E14" s="5">
        <f>1.33/1.4</f>
        <v>0.9500000000000001</v>
      </c>
      <c r="F14" s="3"/>
    </row>
    <row r="15" spans="1:6" ht="15">
      <c r="A15" s="3"/>
      <c r="B15" s="3"/>
      <c r="C15" s="3"/>
      <c r="D15" s="3"/>
      <c r="E15" s="4"/>
      <c r="F15" s="3"/>
    </row>
    <row r="16" spans="1:11" ht="15">
      <c r="A16" s="3"/>
      <c r="B16" s="3" t="s">
        <v>12</v>
      </c>
      <c r="C16" s="3" t="s">
        <v>13</v>
      </c>
      <c r="D16" s="3" t="s">
        <v>14</v>
      </c>
      <c r="E16" s="3" t="s">
        <v>15</v>
      </c>
      <c r="F16" s="3" t="s">
        <v>16</v>
      </c>
      <c r="G16" s="3" t="s">
        <v>17</v>
      </c>
      <c r="H16" s="3" t="s">
        <v>18</v>
      </c>
      <c r="I16" s="3" t="s">
        <v>3</v>
      </c>
      <c r="J16" s="3" t="s">
        <v>20</v>
      </c>
      <c r="K16" s="3" t="s">
        <v>22</v>
      </c>
    </row>
    <row r="17" spans="1:11" ht="15">
      <c r="A17" s="3" t="s">
        <v>11</v>
      </c>
      <c r="B17" s="3">
        <v>7</v>
      </c>
      <c r="C17" s="3">
        <v>13</v>
      </c>
      <c r="D17" s="3">
        <v>5</v>
      </c>
      <c r="E17" s="3">
        <v>2</v>
      </c>
      <c r="F17" s="3">
        <v>7</v>
      </c>
      <c r="G17" s="3">
        <v>12</v>
      </c>
      <c r="H17" s="3">
        <v>48</v>
      </c>
      <c r="I17" s="3">
        <f>SUM(B17:H17)</f>
        <v>94</v>
      </c>
      <c r="J17" s="6">
        <f>B17+C17+D17+E17+F17+G17/94*100</f>
        <v>46.765957446808514</v>
      </c>
      <c r="K17" s="5">
        <f>H17/I17</f>
        <v>0.5106382978723404</v>
      </c>
    </row>
    <row r="24" ht="15">
      <c r="B24" s="1"/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Susannah</dc:creator>
  <cp:keywords/>
  <dc:description/>
  <cp:lastModifiedBy>Susannah</cp:lastModifiedBy>
  <dcterms:created xsi:type="dcterms:W3CDTF">2011-02-22T17:08:08Z</dcterms:created>
  <dcterms:modified xsi:type="dcterms:W3CDTF">2011-03-02T18:14:08Z</dcterms:modified>
  <cp:category/>
  <cp:version/>
  <cp:contentType/>
  <cp:contentStatus/>
</cp:coreProperties>
</file>