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filterPrivacy="1" showInkAnnotation="0" autoCompressPictures="0"/>
  <bookViews>
    <workbookView xWindow="0" yWindow="0" windowWidth="25600" windowHeight="16060" tabRatio="500" activeTab="1"/>
  </bookViews>
  <sheets>
    <sheet name="2014" sheetId="1" r:id="rId1"/>
    <sheet name="2015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2" l="1"/>
  <c r="E17" i="2"/>
  <c r="F17" i="2"/>
  <c r="C17" i="2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C2" i="1"/>
  <c r="D2" i="1"/>
  <c r="D7" i="1"/>
  <c r="D8" i="1"/>
  <c r="D9" i="1"/>
  <c r="D10" i="1"/>
  <c r="D11" i="1"/>
  <c r="D12" i="1"/>
  <c r="D13" i="1"/>
  <c r="D14" i="1"/>
  <c r="D15" i="1"/>
  <c r="D16" i="1"/>
  <c r="D17" i="1"/>
  <c r="D18" i="1"/>
  <c r="B18" i="1"/>
  <c r="C18" i="1"/>
</calcChain>
</file>

<file path=xl/comments1.xml><?xml version="1.0" encoding="utf-8"?>
<comments xmlns="http://schemas.openxmlformats.org/spreadsheetml/2006/main">
  <authors>
    <author>Author</author>
  </authors>
  <commentList>
    <comment ref="E2" authorId="0">
      <text>
        <r>
          <rPr>
            <b/>
            <sz val="9"/>
            <color indexed="81"/>
            <rFont val="Calibri"/>
            <family val="2"/>
          </rPr>
          <t>Author:</t>
        </r>
        <r>
          <rPr>
            <sz val="9"/>
            <color indexed="81"/>
            <rFont val="Calibri"/>
            <family val="2"/>
          </rPr>
          <t xml:space="preserve">
Note, this budget includes a possible salary increase for Elie and Holden at mid-year. We are asking the board to approve this budget excluding this increase. The board will conduct a compensation review for Elie and Holden at mid-year.</t>
        </r>
      </text>
    </comment>
  </commentList>
</comments>
</file>

<file path=xl/sharedStrings.xml><?xml version="1.0" encoding="utf-8"?>
<sst xmlns="http://schemas.openxmlformats.org/spreadsheetml/2006/main" count="69" uniqueCount="45">
  <si>
    <t>Office space</t>
  </si>
  <si>
    <t>Site visits</t>
  </si>
  <si>
    <t>Other travel</t>
  </si>
  <si>
    <t>Computer hardware</t>
  </si>
  <si>
    <t>Misc admin</t>
  </si>
  <si>
    <t>Bookkeeping</t>
  </si>
  <si>
    <t>Website</t>
  </si>
  <si>
    <t>Insurance</t>
  </si>
  <si>
    <t>Audit fee</t>
  </si>
  <si>
    <t>Total expenses</t>
  </si>
  <si>
    <t>Payroll: co-Executive Directors</t>
  </si>
  <si>
    <t>Payroll: Research Analysts</t>
  </si>
  <si>
    <t>Payroll: Interns</t>
  </si>
  <si>
    <t>Conversation notes writers</t>
  </si>
  <si>
    <t>Staff recruitment</t>
  </si>
  <si>
    <t>Staff moving expenses</t>
  </si>
  <si>
    <t>-</t>
  </si>
  <si>
    <t>[not broken out]</t>
  </si>
  <si>
    <t>Payroll and contractors: total</t>
  </si>
  <si>
    <t>Variance</t>
  </si>
  <si>
    <t>[category added later]</t>
  </si>
  <si>
    <t>Notes</t>
  </si>
  <si>
    <t>Donated by Good Ventures</t>
  </si>
  <si>
    <t>Jan - Mar 2015</t>
  </si>
  <si>
    <t>Apr - Jun 2015</t>
  </si>
  <si>
    <t>Jul - Sep 2015</t>
  </si>
  <si>
    <t>Oct - Dec 2015</t>
  </si>
  <si>
    <t>$20k/yr</t>
  </si>
  <si>
    <t>$25k/yr</t>
  </si>
  <si>
    <t>$600/employee/year</t>
  </si>
  <si>
    <t>$50k/yr</t>
  </si>
  <si>
    <t>$15k/year</t>
  </si>
  <si>
    <t>$2000/new FT employee</t>
  </si>
  <si>
    <t>$2150/mo, rising 150/month each year, plus ~$3500 once a year for audit prep</t>
  </si>
  <si>
    <t>Based on 2014 exp</t>
  </si>
  <si>
    <t>$8k/yr</t>
  </si>
  <si>
    <t>Total 2015</t>
  </si>
  <si>
    <t>8 summer interns/year</t>
  </si>
  <si>
    <t>Budget for Q1 - Q3 2014 as of April 2014</t>
  </si>
  <si>
    <t>Actual spending Q1 - Q3 2014</t>
  </si>
  <si>
    <t>Site visits moved from Sep to Oct. Total cost: $14,991</t>
  </si>
  <si>
    <t>$122.5k for redesign, plus ongoing maintenance</t>
  </si>
  <si>
    <t>16 on 1/1/15, projecting adding 5 more on net before end 2015</t>
  </si>
  <si>
    <t>Projected revenues</t>
  </si>
  <si>
    <t>Projected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</si>
</sst>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\$#,##0_);[Red]&quot;($&quot;#,##0\)"/>
    <numFmt numFmtId="165" formatCode="&quot;$&quot;#,##0;[Red]&quot;$&quot;#,##0"/>
    <numFmt numFmtId="166" formatCode="&quot;$&quot;#,##0"/>
    <numFmt numFmtId="167" formatCode="m/d/yyyy"/>
    <numFmt numFmtId="168" formatCode="&quot;$&quot;#,##0_);[Red]\(&quot;$&quot;#,##0\)"/>
    <numFmt numFmtId="169" formatCode="&quot;$&quot;#,##0.00;[Red]&quot;$&quot;#,##0.00"/>
  </numFmts>
  <fonts count="10" x14ac:knownFonts="1">
    <font>
      <sz val="12"/>
      <color theme="1"/>
      <name val="Calibri"/>
      <family val="2"/>
      <scheme val="minor"/>
    </font>
    <font>
      <sz val="12"/>
      <name val="Arial"/>
    </font>
    <font>
      <sz val="12"/>
      <color indexed="9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name val="Arial"/>
    </font>
    <font>
      <sz val="10"/>
      <name val="Arial"/>
    </font>
    <font>
      <sz val="12"/>
      <color rgb="FFFFFFFF"/>
      <name val="Arial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CCCCFF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FBFBF"/>
        <bgColor rgb="FFFFFFCC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rgb="FFCCCCFF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CCCCFF"/>
      </patternFill>
    </fill>
    <fill>
      <patternFill patternType="solid">
        <fgColor rgb="FF000000"/>
        <bgColor rgb="FF003300"/>
      </patternFill>
    </fill>
  </fills>
  <borders count="2">
    <border>
      <left/>
      <right/>
      <top/>
      <bottom/>
      <diagonal/>
    </border>
    <border>
      <left style="double">
        <color indexed="8"/>
      </left>
      <right/>
      <top/>
      <bottom/>
      <diagonal/>
    </border>
  </borders>
  <cellStyleXfs count="9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164" fontId="1" fillId="3" borderId="0" xfId="0" applyNumberFormat="1" applyFont="1" applyFill="1" applyBorder="1"/>
    <xf numFmtId="164" fontId="2" fillId="4" borderId="1" xfId="0" applyNumberFormat="1" applyFont="1" applyFill="1" applyBorder="1"/>
    <xf numFmtId="0" fontId="2" fillId="4" borderId="0" xfId="0" applyFont="1" applyFill="1"/>
    <xf numFmtId="14" fontId="2" fillId="4" borderId="0" xfId="0" applyNumberFormat="1" applyFont="1" applyFill="1" applyAlignment="1">
      <alignment wrapText="1"/>
    </xf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165" fontId="1" fillId="2" borderId="0" xfId="0" applyNumberFormat="1" applyFont="1" applyFill="1" applyBorder="1"/>
    <xf numFmtId="164" fontId="1" fillId="11" borderId="0" xfId="0" applyNumberFormat="1" applyFont="1" applyFill="1" applyBorder="1"/>
    <xf numFmtId="0" fontId="1" fillId="10" borderId="0" xfId="0" applyFont="1" applyFill="1"/>
    <xf numFmtId="165" fontId="1" fillId="10" borderId="0" xfId="0" applyNumberFormat="1" applyFont="1" applyFill="1" applyAlignment="1">
      <alignment wrapText="1"/>
    </xf>
    <xf numFmtId="164" fontId="1" fillId="2" borderId="0" xfId="0" applyNumberFormat="1" applyFont="1" applyFill="1" applyBorder="1"/>
    <xf numFmtId="0" fontId="5" fillId="12" borderId="0" xfId="0" applyFont="1" applyFill="1" applyAlignment="1">
      <alignment horizontal="right"/>
    </xf>
    <xf numFmtId="164" fontId="5" fillId="13" borderId="0" xfId="0" applyNumberFormat="1" applyFont="1" applyFill="1" applyBorder="1" applyAlignment="1">
      <alignment horizontal="right"/>
    </xf>
    <xf numFmtId="165" fontId="5" fillId="13" borderId="0" xfId="0" applyNumberFormat="1" applyFont="1" applyFill="1" applyBorder="1"/>
    <xf numFmtId="0" fontId="5" fillId="14" borderId="0" xfId="0" applyFont="1" applyFill="1" applyAlignment="1">
      <alignment horizontal="right"/>
    </xf>
    <xf numFmtId="0" fontId="1" fillId="15" borderId="0" xfId="0" applyFont="1" applyFill="1"/>
    <xf numFmtId="0" fontId="1" fillId="14" borderId="0" xfId="0" applyFont="1" applyFill="1"/>
    <xf numFmtId="165" fontId="1" fillId="13" borderId="0" xfId="0" applyNumberFormat="1" applyFont="1" applyFill="1" applyBorder="1"/>
    <xf numFmtId="164" fontId="1" fillId="3" borderId="0" xfId="0" applyNumberFormat="1" applyFont="1" applyFill="1" applyBorder="1" applyAlignment="1">
      <alignment horizontal="right"/>
    </xf>
    <xf numFmtId="164" fontId="1" fillId="11" borderId="0" xfId="0" applyNumberFormat="1" applyFont="1" applyFill="1" applyBorder="1" applyAlignment="1">
      <alignment horizontal="right"/>
    </xf>
    <xf numFmtId="166" fontId="1" fillId="10" borderId="0" xfId="0" applyNumberFormat="1" applyFont="1" applyFill="1" applyAlignment="1">
      <alignment wrapText="1"/>
    </xf>
    <xf numFmtId="166" fontId="5" fillId="13" borderId="0" xfId="0" applyNumberFormat="1" applyFont="1" applyFill="1" applyBorder="1"/>
    <xf numFmtId="166" fontId="1" fillId="2" borderId="0" xfId="0" applyNumberFormat="1" applyFont="1" applyFill="1" applyBorder="1"/>
    <xf numFmtId="166" fontId="1" fillId="13" borderId="0" xfId="0" applyNumberFormat="1" applyFont="1" applyFill="1" applyBorder="1"/>
    <xf numFmtId="165" fontId="1" fillId="2" borderId="0" xfId="0" applyNumberFormat="1" applyFont="1" applyFill="1" applyBorder="1" applyAlignment="1">
      <alignment wrapText="1"/>
    </xf>
    <xf numFmtId="165" fontId="1" fillId="13" borderId="0" xfId="0" applyNumberFormat="1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6" fontId="2" fillId="4" borderId="1" xfId="0" applyNumberFormat="1" applyFont="1" applyFill="1" applyBorder="1"/>
    <xf numFmtId="164" fontId="0" fillId="0" borderId="0" xfId="0" applyNumberFormat="1"/>
    <xf numFmtId="0" fontId="6" fillId="0" borderId="0" xfId="0" applyFont="1" applyFill="1"/>
    <xf numFmtId="0" fontId="7" fillId="16" borderId="0" xfId="0" applyFont="1" applyFill="1" applyAlignment="1">
      <alignment wrapText="1"/>
    </xf>
    <xf numFmtId="167" fontId="7" fillId="16" borderId="0" xfId="0" applyNumberFormat="1" applyFont="1" applyFill="1" applyAlignment="1">
      <alignment wrapText="1"/>
    </xf>
    <xf numFmtId="0" fontId="1" fillId="5" borderId="0" xfId="0" applyFont="1" applyFill="1" applyAlignment="1">
      <alignment wrapText="1"/>
    </xf>
    <xf numFmtId="165" fontId="1" fillId="5" borderId="0" xfId="0" applyNumberFormat="1" applyFont="1" applyFill="1" applyBorder="1"/>
    <xf numFmtId="0" fontId="1" fillId="6" borderId="0" xfId="0" applyFont="1" applyFill="1" applyAlignment="1">
      <alignment wrapText="1"/>
    </xf>
    <xf numFmtId="165" fontId="1" fillId="6" borderId="0" xfId="0" applyNumberFormat="1" applyFont="1" applyFill="1" applyBorder="1"/>
    <xf numFmtId="0" fontId="1" fillId="7" borderId="0" xfId="0" applyFont="1" applyFill="1" applyAlignment="1">
      <alignment wrapText="1"/>
    </xf>
    <xf numFmtId="0" fontId="1" fillId="8" borderId="0" xfId="0" applyFont="1" applyFill="1" applyAlignment="1">
      <alignment wrapText="1"/>
    </xf>
    <xf numFmtId="0" fontId="1" fillId="9" borderId="0" xfId="0" applyFont="1" applyFill="1" applyAlignment="1">
      <alignment wrapText="1"/>
    </xf>
    <xf numFmtId="0" fontId="7" fillId="16" borderId="0" xfId="0" applyFont="1" applyFill="1"/>
    <xf numFmtId="165" fontId="7" fillId="16" borderId="1" xfId="0" applyNumberFormat="1" applyFont="1" applyFill="1" applyBorder="1"/>
    <xf numFmtId="168" fontId="7" fillId="16" borderId="1" xfId="0" applyNumberFormat="1" applyFont="1" applyFill="1" applyBorder="1"/>
    <xf numFmtId="169" fontId="0" fillId="0" borderId="0" xfId="0" applyNumberFormat="1"/>
    <xf numFmtId="165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7" fillId="16" borderId="0" xfId="0" applyFont="1" applyFill="1" applyAlignment="1">
      <alignment horizontal="left" vertical="center"/>
    </xf>
    <xf numFmtId="0" fontId="7" fillId="16" borderId="0" xfId="0" applyFont="1" applyFill="1" applyAlignment="1">
      <alignment horizontal="left" vertical="center" wrapText="1"/>
    </xf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20" sqref="D20"/>
    </sheetView>
  </sheetViews>
  <sheetFormatPr baseColWidth="10" defaultRowHeight="15" x14ac:dyDescent="0"/>
  <cols>
    <col min="1" max="1" width="37.83203125" customWidth="1"/>
    <col min="2" max="2" width="32.1640625" customWidth="1"/>
    <col min="3" max="3" width="26.1640625" customWidth="1"/>
    <col min="4" max="4" width="22.1640625" customWidth="1"/>
    <col min="5" max="5" width="29.1640625" style="31" customWidth="1"/>
    <col min="7" max="7" width="38.5" customWidth="1"/>
  </cols>
  <sheetData>
    <row r="1" spans="1:7" ht="30">
      <c r="A1" s="3"/>
      <c r="B1" s="4" t="s">
        <v>38</v>
      </c>
      <c r="C1" s="4" t="s">
        <v>39</v>
      </c>
      <c r="D1" s="4" t="s">
        <v>19</v>
      </c>
      <c r="E1" s="4" t="s">
        <v>21</v>
      </c>
    </row>
    <row r="2" spans="1:7">
      <c r="A2" s="12" t="s">
        <v>18</v>
      </c>
      <c r="B2" s="11">
        <v>871930.82833333325</v>
      </c>
      <c r="C2" s="13">
        <f>SUM(C3:C6)</f>
        <v>804131.23267884518</v>
      </c>
      <c r="D2" s="24">
        <f>C2-B2</f>
        <v>-67799.595654488076</v>
      </c>
      <c r="E2" s="13"/>
      <c r="F2" s="33"/>
      <c r="G2" s="31"/>
    </row>
    <row r="3" spans="1:7">
      <c r="A3" s="15" t="s">
        <v>10</v>
      </c>
      <c r="B3" s="16" t="s">
        <v>17</v>
      </c>
      <c r="C3" s="17">
        <v>206853.3087743551</v>
      </c>
      <c r="D3" s="25" t="s">
        <v>16</v>
      </c>
      <c r="E3" s="25"/>
    </row>
    <row r="4" spans="1:7">
      <c r="A4" s="15" t="s">
        <v>11</v>
      </c>
      <c r="B4" s="16" t="s">
        <v>17</v>
      </c>
      <c r="C4" s="17">
        <v>496735.92827136815</v>
      </c>
      <c r="D4" s="25" t="s">
        <v>16</v>
      </c>
      <c r="E4" s="25"/>
    </row>
    <row r="5" spans="1:7">
      <c r="A5" s="15" t="s">
        <v>12</v>
      </c>
      <c r="B5" s="16" t="s">
        <v>17</v>
      </c>
      <c r="C5" s="17">
        <v>63415.995633121958</v>
      </c>
      <c r="D5" s="25" t="s">
        <v>16</v>
      </c>
      <c r="E5" s="25"/>
    </row>
    <row r="6" spans="1:7">
      <c r="A6" s="18" t="s">
        <v>13</v>
      </c>
      <c r="B6" s="16" t="s">
        <v>17</v>
      </c>
      <c r="C6" s="17">
        <v>37126</v>
      </c>
      <c r="D6" s="25" t="s">
        <v>16</v>
      </c>
      <c r="E6" s="25"/>
    </row>
    <row r="7" spans="1:7">
      <c r="A7" s="19" t="s">
        <v>0</v>
      </c>
      <c r="B7" s="14">
        <v>0</v>
      </c>
      <c r="C7" s="10">
        <v>0</v>
      </c>
      <c r="D7" s="26">
        <f t="shared" ref="D7:D17" si="0">C7-B7</f>
        <v>0</v>
      </c>
      <c r="E7" s="28" t="s">
        <v>22</v>
      </c>
      <c r="F7" s="33"/>
    </row>
    <row r="8" spans="1:7" ht="30">
      <c r="A8" s="20" t="s">
        <v>1</v>
      </c>
      <c r="B8" s="1">
        <v>20000</v>
      </c>
      <c r="C8" s="21">
        <v>668</v>
      </c>
      <c r="D8" s="27">
        <f t="shared" si="0"/>
        <v>-19332</v>
      </c>
      <c r="E8" s="29" t="s">
        <v>40</v>
      </c>
      <c r="F8" s="33"/>
    </row>
    <row r="9" spans="1:7">
      <c r="A9" s="19" t="s">
        <v>2</v>
      </c>
      <c r="B9" s="14">
        <v>6890</v>
      </c>
      <c r="C9" s="10">
        <v>16060</v>
      </c>
      <c r="D9" s="26">
        <f t="shared" si="0"/>
        <v>9170</v>
      </c>
      <c r="E9" s="28"/>
      <c r="F9" s="33"/>
    </row>
    <row r="10" spans="1:7">
      <c r="A10" s="20" t="s">
        <v>3</v>
      </c>
      <c r="B10" s="1">
        <v>5332.08</v>
      </c>
      <c r="C10" s="21">
        <v>3573.08</v>
      </c>
      <c r="D10" s="27">
        <f t="shared" si="0"/>
        <v>-1759</v>
      </c>
      <c r="E10" s="29"/>
      <c r="F10" s="33"/>
    </row>
    <row r="11" spans="1:7">
      <c r="A11" s="19" t="s">
        <v>4</v>
      </c>
      <c r="B11" s="14">
        <v>21168.92</v>
      </c>
      <c r="C11" s="10">
        <v>33834.92</v>
      </c>
      <c r="D11" s="26">
        <f t="shared" si="0"/>
        <v>12666</v>
      </c>
      <c r="E11" s="28"/>
      <c r="F11" s="33"/>
    </row>
    <row r="12" spans="1:7">
      <c r="A12" s="20" t="s">
        <v>14</v>
      </c>
      <c r="B12" s="22" t="s">
        <v>20</v>
      </c>
      <c r="C12" s="21">
        <v>9231</v>
      </c>
      <c r="D12" s="27">
        <f>C12</f>
        <v>9231</v>
      </c>
      <c r="E12" s="29"/>
    </row>
    <row r="13" spans="1:7">
      <c r="A13" s="19" t="s">
        <v>15</v>
      </c>
      <c r="B13" s="23" t="s">
        <v>20</v>
      </c>
      <c r="C13" s="10">
        <v>3995</v>
      </c>
      <c r="D13" s="26">
        <f>C13</f>
        <v>3995</v>
      </c>
      <c r="E13" s="28"/>
    </row>
    <row r="14" spans="1:7">
      <c r="A14" s="20" t="s">
        <v>5</v>
      </c>
      <c r="B14" s="1">
        <v>22430</v>
      </c>
      <c r="C14" s="21">
        <v>17778</v>
      </c>
      <c r="D14" s="27">
        <f t="shared" si="0"/>
        <v>-4652</v>
      </c>
      <c r="E14" s="29"/>
      <c r="F14" s="33"/>
    </row>
    <row r="15" spans="1:7" ht="18" customHeight="1">
      <c r="A15" s="19" t="s">
        <v>6</v>
      </c>
      <c r="B15" s="14">
        <v>17640</v>
      </c>
      <c r="C15" s="10">
        <v>20162</v>
      </c>
      <c r="D15" s="26">
        <f t="shared" si="0"/>
        <v>2522</v>
      </c>
      <c r="E15" s="28"/>
      <c r="F15" s="33"/>
    </row>
    <row r="16" spans="1:7">
      <c r="A16" s="20" t="s">
        <v>7</v>
      </c>
      <c r="B16" s="1">
        <v>7301</v>
      </c>
      <c r="C16" s="21">
        <v>6598</v>
      </c>
      <c r="D16" s="27">
        <f t="shared" si="0"/>
        <v>-703</v>
      </c>
      <c r="E16" s="29"/>
      <c r="F16" s="33"/>
    </row>
    <row r="17" spans="1:6">
      <c r="A17" s="19" t="s">
        <v>8</v>
      </c>
      <c r="B17" s="14">
        <v>8000</v>
      </c>
      <c r="C17" s="10">
        <v>8000</v>
      </c>
      <c r="D17" s="26">
        <f t="shared" si="0"/>
        <v>0</v>
      </c>
      <c r="E17" s="28"/>
      <c r="F17" s="33"/>
    </row>
    <row r="18" spans="1:6">
      <c r="A18" s="3" t="s">
        <v>9</v>
      </c>
      <c r="B18" s="2">
        <f>SUM(B2:B17)</f>
        <v>980692.82833333325</v>
      </c>
      <c r="C18" s="2">
        <f>SUM(C3:C17)</f>
        <v>924031.23267884518</v>
      </c>
      <c r="D18" s="32">
        <f>SUM(D2:D17)</f>
        <v>-56661.595654488076</v>
      </c>
      <c r="E18" s="30"/>
    </row>
    <row r="21" spans="1:6">
      <c r="C21" s="47"/>
      <c r="D21" s="3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G3" sqref="G3"/>
    </sheetView>
  </sheetViews>
  <sheetFormatPr baseColWidth="10" defaultRowHeight="15" x14ac:dyDescent="0"/>
  <cols>
    <col min="1" max="1" width="32.33203125" customWidth="1"/>
    <col min="2" max="2" width="36" customWidth="1"/>
    <col min="3" max="7" width="16" customWidth="1"/>
  </cols>
  <sheetData>
    <row r="1" spans="1:8">
      <c r="A1" s="35"/>
      <c r="B1" s="36"/>
      <c r="C1" s="36" t="s">
        <v>23</v>
      </c>
      <c r="D1" s="36" t="s">
        <v>24</v>
      </c>
      <c r="E1" s="36" t="s">
        <v>25</v>
      </c>
      <c r="F1" s="36" t="s">
        <v>26</v>
      </c>
      <c r="G1" s="36" t="s">
        <v>36</v>
      </c>
    </row>
    <row r="2" spans="1:8">
      <c r="A2" s="5" t="s">
        <v>10</v>
      </c>
      <c r="B2" s="37"/>
      <c r="C2" s="38">
        <v>73839.429999999993</v>
      </c>
      <c r="D2" s="38">
        <v>73839.429999999993</v>
      </c>
      <c r="E2" s="38">
        <v>83612.639999999985</v>
      </c>
      <c r="F2" s="38">
        <v>83612.639999999985</v>
      </c>
      <c r="G2" s="38">
        <f>SUM(C2:F2)</f>
        <v>314904.13999999996</v>
      </c>
    </row>
    <row r="3" spans="1:8" ht="30">
      <c r="A3" s="6" t="s">
        <v>11</v>
      </c>
      <c r="B3" s="39" t="s">
        <v>42</v>
      </c>
      <c r="C3" s="40">
        <v>284548.98249999998</v>
      </c>
      <c r="D3" s="40">
        <v>294923.23249999998</v>
      </c>
      <c r="E3" s="40">
        <v>399416.77656250005</v>
      </c>
      <c r="F3" s="40">
        <v>417958.16715000011</v>
      </c>
      <c r="G3" s="40">
        <f t="shared" ref="G3:G16" si="0">SUM(C3:F3)</f>
        <v>1396847.1587125002</v>
      </c>
    </row>
    <row r="4" spans="1:8">
      <c r="A4" s="5" t="s">
        <v>12</v>
      </c>
      <c r="B4" s="37" t="s">
        <v>37</v>
      </c>
      <c r="C4" s="38">
        <v>0</v>
      </c>
      <c r="D4" s="38">
        <v>32753.666666666664</v>
      </c>
      <c r="E4" s="38">
        <v>32753.666666666664</v>
      </c>
      <c r="F4" s="38">
        <v>0</v>
      </c>
      <c r="G4" s="38">
        <f t="shared" si="0"/>
        <v>65507.333333333328</v>
      </c>
    </row>
    <row r="5" spans="1:8">
      <c r="A5" s="7" t="s">
        <v>13</v>
      </c>
      <c r="B5" s="41"/>
      <c r="C5" s="40">
        <v>37440</v>
      </c>
      <c r="D5" s="40">
        <v>37440</v>
      </c>
      <c r="E5" s="40">
        <v>46800</v>
      </c>
      <c r="F5" s="40">
        <v>46800</v>
      </c>
      <c r="G5" s="40">
        <f t="shared" si="0"/>
        <v>168480</v>
      </c>
    </row>
    <row r="6" spans="1:8">
      <c r="A6" s="5" t="s">
        <v>0</v>
      </c>
      <c r="B6" s="37" t="s">
        <v>22</v>
      </c>
      <c r="C6" s="38">
        <v>0</v>
      </c>
      <c r="D6" s="38">
        <v>0</v>
      </c>
      <c r="E6" s="38">
        <v>0</v>
      </c>
      <c r="F6" s="38">
        <v>0</v>
      </c>
      <c r="G6" s="38">
        <f t="shared" si="0"/>
        <v>0</v>
      </c>
    </row>
    <row r="7" spans="1:8">
      <c r="A7" s="7" t="s">
        <v>1</v>
      </c>
      <c r="B7" s="41" t="s">
        <v>27</v>
      </c>
      <c r="C7" s="40">
        <v>0</v>
      </c>
      <c r="D7" s="40">
        <v>0</v>
      </c>
      <c r="E7" s="40">
        <v>20000</v>
      </c>
      <c r="F7" s="40">
        <v>0</v>
      </c>
      <c r="G7" s="40">
        <f t="shared" si="0"/>
        <v>20000</v>
      </c>
    </row>
    <row r="8" spans="1:8">
      <c r="A8" s="5" t="s">
        <v>2</v>
      </c>
      <c r="B8" s="37" t="s">
        <v>28</v>
      </c>
      <c r="C8" s="38">
        <v>6250</v>
      </c>
      <c r="D8" s="38">
        <v>6250</v>
      </c>
      <c r="E8" s="38">
        <v>6250</v>
      </c>
      <c r="F8" s="38">
        <v>6250</v>
      </c>
      <c r="G8" s="38">
        <f t="shared" si="0"/>
        <v>25000</v>
      </c>
    </row>
    <row r="9" spans="1:8">
      <c r="A9" s="6" t="s">
        <v>3</v>
      </c>
      <c r="B9" s="39" t="s">
        <v>29</v>
      </c>
      <c r="C9" s="40">
        <v>2700</v>
      </c>
      <c r="D9" s="40">
        <v>2800</v>
      </c>
      <c r="E9" s="40">
        <v>3300</v>
      </c>
      <c r="F9" s="40">
        <v>3450</v>
      </c>
      <c r="G9" s="40">
        <f t="shared" si="0"/>
        <v>12250</v>
      </c>
    </row>
    <row r="10" spans="1:8">
      <c r="A10" s="8" t="s">
        <v>4</v>
      </c>
      <c r="B10" s="42" t="s">
        <v>30</v>
      </c>
      <c r="C10" s="38">
        <v>12500</v>
      </c>
      <c r="D10" s="38">
        <v>12500</v>
      </c>
      <c r="E10" s="38">
        <v>12500</v>
      </c>
      <c r="F10" s="38">
        <v>12500</v>
      </c>
      <c r="G10" s="38">
        <f t="shared" si="0"/>
        <v>50000</v>
      </c>
    </row>
    <row r="11" spans="1:8">
      <c r="A11" s="7" t="s">
        <v>14</v>
      </c>
      <c r="B11" s="41" t="s">
        <v>31</v>
      </c>
      <c r="C11" s="40">
        <v>3750</v>
      </c>
      <c r="D11" s="40">
        <v>3750</v>
      </c>
      <c r="E11" s="40">
        <v>3750</v>
      </c>
      <c r="F11" s="40">
        <v>3750</v>
      </c>
      <c r="G11" s="40">
        <f t="shared" si="0"/>
        <v>15000</v>
      </c>
    </row>
    <row r="12" spans="1:8">
      <c r="A12" s="8" t="s">
        <v>15</v>
      </c>
      <c r="B12" s="42" t="s">
        <v>32</v>
      </c>
      <c r="C12" s="38">
        <v>0</v>
      </c>
      <c r="D12" s="38">
        <v>2000</v>
      </c>
      <c r="E12" s="38">
        <v>8000</v>
      </c>
      <c r="F12" s="38">
        <v>2000</v>
      </c>
      <c r="G12" s="38">
        <f t="shared" si="0"/>
        <v>12000</v>
      </c>
    </row>
    <row r="13" spans="1:8" ht="30">
      <c r="A13" s="6" t="s">
        <v>5</v>
      </c>
      <c r="B13" s="39" t="s">
        <v>33</v>
      </c>
      <c r="C13" s="40">
        <v>6750</v>
      </c>
      <c r="D13" s="40">
        <v>6900</v>
      </c>
      <c r="E13" s="40">
        <v>6903</v>
      </c>
      <c r="F13" s="40">
        <v>6912</v>
      </c>
      <c r="G13" s="40">
        <f t="shared" si="0"/>
        <v>27465</v>
      </c>
      <c r="H13" s="47"/>
    </row>
    <row r="14" spans="1:8" ht="30">
      <c r="A14" s="8" t="s">
        <v>6</v>
      </c>
      <c r="B14" s="42" t="s">
        <v>41</v>
      </c>
      <c r="C14" s="38">
        <v>61250</v>
      </c>
      <c r="D14" s="38">
        <v>61250</v>
      </c>
      <c r="E14" s="38">
        <v>8750</v>
      </c>
      <c r="F14" s="38">
        <v>8750</v>
      </c>
      <c r="G14" s="38">
        <f t="shared" si="0"/>
        <v>140000</v>
      </c>
    </row>
    <row r="15" spans="1:8">
      <c r="A15" s="6" t="s">
        <v>7</v>
      </c>
      <c r="B15" s="39" t="s">
        <v>34</v>
      </c>
      <c r="C15" s="40">
        <v>3250</v>
      </c>
      <c r="D15" s="40">
        <v>3250</v>
      </c>
      <c r="E15" s="40">
        <v>3250</v>
      </c>
      <c r="F15" s="40">
        <v>3250</v>
      </c>
      <c r="G15" s="40">
        <f t="shared" si="0"/>
        <v>13000</v>
      </c>
    </row>
    <row r="16" spans="1:8">
      <c r="A16" s="9" t="s">
        <v>8</v>
      </c>
      <c r="B16" s="43" t="s">
        <v>35</v>
      </c>
      <c r="C16" s="38">
        <v>8000</v>
      </c>
      <c r="D16" s="38">
        <v>0</v>
      </c>
      <c r="E16" s="38">
        <v>0</v>
      </c>
      <c r="F16" s="38">
        <v>0</v>
      </c>
      <c r="G16" s="38">
        <f t="shared" si="0"/>
        <v>8000</v>
      </c>
    </row>
    <row r="17" spans="1:8">
      <c r="A17" s="44" t="s">
        <v>9</v>
      </c>
      <c r="B17" s="44"/>
      <c r="C17" s="45">
        <f t="shared" ref="C17:F17" si="1">SUM(C2:C16)</f>
        <v>500278.41249999998</v>
      </c>
      <c r="D17" s="45">
        <f t="shared" si="1"/>
        <v>537656.3291666666</v>
      </c>
      <c r="E17" s="45">
        <f t="shared" si="1"/>
        <v>635286.08322916669</v>
      </c>
      <c r="F17" s="45">
        <f t="shared" si="1"/>
        <v>595232.80715000012</v>
      </c>
      <c r="G17" s="45">
        <f>SUM(G2:G16)</f>
        <v>2268453.6320458334</v>
      </c>
      <c r="H17" s="48"/>
    </row>
    <row r="18" spans="1:8">
      <c r="A18" s="50"/>
      <c r="B18" s="34"/>
      <c r="C18" s="34"/>
      <c r="D18" s="34"/>
      <c r="E18" s="34"/>
      <c r="F18" s="34"/>
      <c r="G18" s="34"/>
    </row>
    <row r="19" spans="1:8">
      <c r="A19" s="51" t="s">
        <v>43</v>
      </c>
      <c r="B19" s="44"/>
      <c r="C19" s="46">
        <v>561605.54867250007</v>
      </c>
      <c r="D19" s="46">
        <v>193165.99333333335</v>
      </c>
      <c r="E19" s="46">
        <v>363511.04333333333</v>
      </c>
      <c r="F19" s="46">
        <v>1044999.0533333335</v>
      </c>
      <c r="G19" s="45">
        <f t="shared" ref="G19" si="2">SUM(C19:F19)</f>
        <v>2163281.6386724999</v>
      </c>
    </row>
    <row r="20" spans="1:8">
      <c r="A20" s="52" t="s">
        <v>44</v>
      </c>
      <c r="B20" s="44"/>
      <c r="C20" s="46">
        <v>2460598.1260137702</v>
      </c>
      <c r="D20" s="46">
        <v>2116107.7901804373</v>
      </c>
      <c r="E20" s="46">
        <v>1844332.7502846038</v>
      </c>
      <c r="F20" s="46">
        <v>2294098.9964679368</v>
      </c>
      <c r="G20" s="45"/>
    </row>
    <row r="22" spans="1:8">
      <c r="D22" s="49"/>
      <c r="E22" s="49"/>
      <c r="F22" s="49"/>
    </row>
    <row r="23" spans="1:8">
      <c r="D23" s="49"/>
      <c r="E23" s="49"/>
      <c r="F23" s="49"/>
    </row>
    <row r="24" spans="1:8">
      <c r="D24" s="49"/>
      <c r="E24" s="49"/>
      <c r="F24" s="49"/>
    </row>
    <row r="25" spans="1:8">
      <c r="D25" s="49"/>
      <c r="E25" s="49"/>
      <c r="F25" s="49"/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</vt:lpstr>
      <vt:lpstr>2015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2014-12-11T20:21:24Z</dcterms:created>
  <dcterms:modified xsi:type="dcterms:W3CDTF">2015-03-18T22:31:31Z</dcterms:modified>
  <cp:category/>
</cp:coreProperties>
</file>