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firstSheet="1" activeTab="1"/>
  </bookViews>
  <sheets>
    <sheet name="Sheet1" sheetId="1" r:id="rId1"/>
    <sheet name="proposed fy 08 budget" sheetId="2" r:id="rId2"/>
  </sheets>
  <definedNames>
    <definedName name="_xlnm.Print_Area" localSheetId="1">'proposed fy 08 budget'!$A$1:$C$36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<sst xmlns="http://schemas.openxmlformats.org/spreadsheetml/2006/main" count="40" uniqueCount="39">
  <si>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The HOPE Program</t>
  </si>
  <si>
    <t>Foundations/Corporations</t>
  </si>
  <si>
    <t>Government</t>
  </si>
  <si>
    <t>Utilities</t>
  </si>
  <si>
    <t>Total</t>
  </si>
  <si>
    <t>Budget FY 06</t>
  </si>
  <si>
    <t>Comment</t>
  </si>
  <si>
    <t>Individuals</t>
  </si>
  <si>
    <t>NYCWorks Contract in effect - $100,000 committed</t>
  </si>
  <si>
    <t>Other Non-Profits</t>
  </si>
  <si>
    <t>Investment Income</t>
  </si>
  <si>
    <t>Total Revenue</t>
  </si>
  <si>
    <t>Salaries</t>
  </si>
  <si>
    <t>Professional Fees</t>
  </si>
  <si>
    <t>Consultants</t>
  </si>
  <si>
    <t>Rent</t>
  </si>
  <si>
    <t>Insurance</t>
  </si>
  <si>
    <t>Student Travel and Meals</t>
  </si>
  <si>
    <t>Maintenance and Security Exp</t>
  </si>
  <si>
    <t>Printing and Postage</t>
  </si>
  <si>
    <t>Telephone</t>
  </si>
  <si>
    <t>Food</t>
  </si>
  <si>
    <t>Program Expenses</t>
  </si>
  <si>
    <t>Office Expenses</t>
  </si>
  <si>
    <t>Miscellaneous</t>
  </si>
  <si>
    <t>Expected increase in new donors found by full-time Development Associate; increases projected for several major current donors</t>
  </si>
  <si>
    <t>Increase consistent with budgetary increase</t>
  </si>
  <si>
    <t>Special Events/Gala</t>
  </si>
  <si>
    <t>FY 06 Audit</t>
  </si>
  <si>
    <t>REVENUE</t>
  </si>
  <si>
    <t>EXPENSES</t>
  </si>
  <si>
    <t>Payroll Taxes and Related Benefits</t>
  </si>
  <si>
    <t xml:space="preserve">FY'08 </t>
  </si>
  <si>
    <t>FY'07 and FY'08 Operating Budgets</t>
  </si>
  <si>
    <t xml:space="preserve">FY'07 YTD Actual </t>
  </si>
  <si>
    <r>
      <t xml:space="preserve">FY 2008 Budget  </t>
    </r>
    <r>
      <rPr>
        <b/>
        <i/>
        <u val="single"/>
        <sz val="11"/>
        <rFont val="Tahoma"/>
        <family val="2"/>
      </rPr>
      <t>More</t>
    </r>
    <r>
      <rPr>
        <b/>
        <i/>
        <sz val="11"/>
        <rFont val="Tahoma"/>
        <family val="2"/>
      </rPr>
      <t xml:space="preserve"> than /(</t>
    </r>
    <r>
      <rPr>
        <b/>
        <i/>
        <u val="single"/>
        <sz val="11"/>
        <rFont val="Tahoma"/>
        <family val="2"/>
      </rPr>
      <t>Less</t>
    </r>
    <r>
      <rPr>
        <b/>
        <i/>
        <sz val="11"/>
        <rFont val="Tahoma"/>
        <family val="2"/>
      </rPr>
      <t xml:space="preserve"> than) Budget FY 2007</t>
    </r>
  </si>
  <si>
    <r>
      <t xml:space="preserve">FY 2007 Budget  </t>
    </r>
    <r>
      <rPr>
        <b/>
        <i/>
        <u val="single"/>
        <sz val="11"/>
        <rFont val="Tahoma"/>
        <family val="2"/>
      </rPr>
      <t>More</t>
    </r>
    <r>
      <rPr>
        <b/>
        <i/>
        <sz val="11"/>
        <rFont val="Tahoma"/>
        <family val="2"/>
      </rPr>
      <t xml:space="preserve"> than /(</t>
    </r>
    <r>
      <rPr>
        <b/>
        <i/>
        <u val="single"/>
        <sz val="11"/>
        <rFont val="Tahoma"/>
        <family val="2"/>
      </rPr>
      <t>Less</t>
    </r>
    <r>
      <rPr>
        <b/>
        <i/>
        <sz val="11"/>
        <rFont val="Tahoma"/>
        <family val="2"/>
      </rPr>
      <t xml:space="preserve"> than) Budget FY 2006</t>
    </r>
  </si>
  <si>
    <t>EIN-13-3268539</t>
  </si>
  <si>
    <t>Cause 5-Round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</si>
</sst>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\-mmm\-yy;@"/>
    <numFmt numFmtId="166" formatCode="[$-409]mmmm\-yy;@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???_);_(@_)"/>
    <numFmt numFmtId="173" formatCode="[$-409]dddd\,\ mmmm\ dd\,\ yyyy"/>
    <numFmt numFmtId="174" formatCode="[$-409]mmmm\ d\,\ yyyy;@"/>
    <numFmt numFmtId="175" formatCode="_(* #,##0.0_);_(* \(#,##0.0\);_(* &quot;-&quot;??_);_(@_)"/>
    <numFmt numFmtId="176" formatCode="_(* #,##0_);_(* \(#,##0\);_(* &quot;-&quot;??_);_(@_)"/>
  </numFmts>
  <fonts count="2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i/>
      <u val="single"/>
      <sz val="11"/>
      <name val="Tahoma"/>
      <family val="2"/>
    </font>
    <font>
      <i/>
      <sz val="11"/>
      <color indexed="8"/>
      <name val="Tahoma"/>
      <family val="2"/>
    </font>
    <font>
      <i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4" fontId="3" fillId="0" borderId="0" xfId="17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1" fillId="0" borderId="0" xfId="0" applyFont="1" applyBorder="1" applyAlignment="1" quotePrefix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readingOrder="1"/>
    </xf>
    <xf numFmtId="0" fontId="4" fillId="0" borderId="1" xfId="0" applyFont="1" applyBorder="1" applyAlignment="1">
      <alignment wrapText="1" readingOrder="1"/>
    </xf>
    <xf numFmtId="0" fontId="2" fillId="0" borderId="1" xfId="0" applyFont="1" applyBorder="1" applyAlignment="1">
      <alignment readingOrder="1"/>
    </xf>
    <xf numFmtId="0" fontId="1" fillId="0" borderId="0" xfId="0" applyFont="1" applyBorder="1" applyAlignment="1">
      <alignment readingOrder="1"/>
    </xf>
    <xf numFmtId="0" fontId="1" fillId="0" borderId="1" xfId="0" applyFont="1" applyBorder="1" applyAlignment="1">
      <alignment readingOrder="1"/>
    </xf>
    <xf numFmtId="0" fontId="4" fillId="0" borderId="1" xfId="0" applyFont="1" applyBorder="1" applyAlignment="1">
      <alignment readingOrder="1"/>
    </xf>
    <xf numFmtId="164" fontId="2" fillId="0" borderId="0" xfId="17" applyNumberFormat="1" applyFont="1" applyBorder="1" applyAlignment="1">
      <alignment readingOrder="1"/>
    </xf>
    <xf numFmtId="164" fontId="1" fillId="0" borderId="0" xfId="17" applyNumberFormat="1" applyFont="1" applyBorder="1" applyAlignment="1">
      <alignment readingOrder="1"/>
    </xf>
    <xf numFmtId="164" fontId="1" fillId="0" borderId="1" xfId="17" applyNumberFormat="1" applyFont="1" applyBorder="1" applyAlignment="1">
      <alignment readingOrder="1"/>
    </xf>
    <xf numFmtId="0" fontId="6" fillId="0" borderId="1" xfId="0" applyFont="1" applyBorder="1" applyAlignment="1">
      <alignment readingOrder="1"/>
    </xf>
    <xf numFmtId="164" fontId="3" fillId="0" borderId="2" xfId="17" applyNumberFormat="1" applyFont="1" applyBorder="1" applyAlignment="1">
      <alignment readingOrder="1"/>
    </xf>
    <xf numFmtId="164" fontId="3" fillId="0" borderId="1" xfId="17" applyNumberFormat="1" applyFont="1" applyBorder="1" applyAlignment="1">
      <alignment readingOrder="1"/>
    </xf>
    <xf numFmtId="164" fontId="2" fillId="0" borderId="1" xfId="17" applyNumberFormat="1" applyFont="1" applyBorder="1" applyAlignment="1">
      <alignment readingOrder="1"/>
    </xf>
    <xf numFmtId="0" fontId="0" fillId="0" borderId="0" xfId="0" applyBorder="1" applyAlignment="1">
      <alignment readingOrder="1"/>
    </xf>
    <xf numFmtId="0" fontId="0" fillId="0" borderId="0" xfId="0" applyFont="1" applyBorder="1" applyAlignment="1">
      <alignment readingOrder="1"/>
    </xf>
    <xf numFmtId="0" fontId="13" fillId="0" borderId="0" xfId="0" applyFont="1" applyAlignment="1">
      <alignment readingOrder="1"/>
    </xf>
    <xf numFmtId="0" fontId="0" fillId="0" borderId="0" xfId="0" applyAlignment="1">
      <alignment readingOrder="1"/>
    </xf>
    <xf numFmtId="3" fontId="8" fillId="0" borderId="0" xfId="0" applyFont="1" applyBorder="1" applyAlignment="1">
      <alignment horizontal="right" readingOrder="1"/>
    </xf>
    <xf numFmtId="9" fontId="11" fillId="0" borderId="2" xfId="21" applyFont="1" applyBorder="1" applyAlignment="1">
      <alignment horizontal="right" readingOrder="1"/>
    </xf>
    <xf numFmtId="3" fontId="11" fillId="0" borderId="1" xfId="0" applyFont="1" applyBorder="1" applyAlignment="1">
      <alignment horizontal="right" readingOrder="1"/>
    </xf>
    <xf numFmtId="3" fontId="8" fillId="0" borderId="1" xfId="0" applyFont="1" applyBorder="1" applyAlignment="1">
      <alignment horizontal="right" readingOrder="1"/>
    </xf>
    <xf numFmtId="9" fontId="3" fillId="0" borderId="1" xfId="21" applyFont="1" applyBorder="1" applyAlignment="1">
      <alignment horizontal="center" wrapText="1" readingOrder="1"/>
    </xf>
    <xf numFmtId="3" fontId="11" fillId="0" borderId="2" xfId="0" applyFont="1" applyBorder="1" applyAlignment="1">
      <alignment horizontal="right" readingOrder="1"/>
    </xf>
    <xf numFmtId="3" fontId="7" fillId="0" borderId="0" xfId="0" applyFont="1" applyBorder="1" applyAlignment="1">
      <alignment horizontal="right" readingOrder="1"/>
    </xf>
    <xf numFmtId="3" fontId="12" fillId="0" borderId="2" xfId="0" applyFont="1" applyBorder="1" applyAlignment="1">
      <alignment horizontal="right" readingOrder="1"/>
    </xf>
    <xf numFmtId="3" fontId="12" fillId="0" borderId="1" xfId="0" applyFont="1" applyBorder="1" applyAlignment="1">
      <alignment horizontal="right" readingOrder="1"/>
    </xf>
    <xf numFmtId="3" fontId="7" fillId="0" borderId="1" xfId="0" applyFont="1" applyBorder="1" applyAlignment="1">
      <alignment horizontal="right" readingOrder="1"/>
    </xf>
    <xf numFmtId="9" fontId="5" fillId="0" borderId="1" xfId="21" applyFont="1" applyBorder="1" applyAlignment="1">
      <alignment horizontal="center" wrapText="1" readingOrder="1"/>
    </xf>
    <xf numFmtId="0" fontId="8" fillId="0" borderId="0" xfId="0" applyFont="1" applyBorder="1" applyAlignment="1">
      <alignment readingOrder="1"/>
    </xf>
    <xf numFmtId="9" fontId="11" fillId="0" borderId="1" xfId="21" applyFont="1" applyBorder="1" applyAlignment="1">
      <alignment horizontal="right" readingOrder="1"/>
    </xf>
    <xf numFmtId="0" fontId="3" fillId="0" borderId="1" xfId="0" applyFont="1" applyBorder="1" applyAlignment="1">
      <alignment horizontal="center" wrapText="1" readingOrder="1"/>
    </xf>
    <xf numFmtId="0" fontId="1" fillId="0" borderId="0" xfId="0" applyFont="1" applyBorder="1" applyAlignment="1">
      <alignment wrapText="1" readingOrder="1"/>
    </xf>
    <xf numFmtId="171" fontId="5" fillId="0" borderId="2" xfId="17" applyNumberFormat="1" applyFont="1" applyBorder="1" applyAlignment="1">
      <alignment readingOrder="1"/>
    </xf>
    <xf numFmtId="164" fontId="5" fillId="0" borderId="1" xfId="17" applyNumberFormat="1" applyFont="1" applyBorder="1" applyAlignment="1">
      <alignment readingOrder="1"/>
    </xf>
    <xf numFmtId="168" fontId="3" fillId="0" borderId="0" xfId="17" applyNumberFormat="1" applyFont="1" applyBorder="1" applyAlignment="1">
      <alignment readingOrder="1"/>
    </xf>
    <xf numFmtId="164" fontId="3" fillId="0" borderId="0" xfId="17" applyNumberFormat="1" applyFont="1" applyBorder="1" applyAlignment="1">
      <alignment readingOrder="1"/>
    </xf>
    <xf numFmtId="0" fontId="3" fillId="0" borderId="0" xfId="0" applyFont="1" applyBorder="1" applyAlignment="1">
      <alignment horizontal="center" wrapText="1" readingOrder="1"/>
    </xf>
    <xf numFmtId="0" fontId="4" fillId="0" borderId="0" xfId="0" applyFont="1" applyBorder="1" applyAlignment="1">
      <alignment readingOrder="1"/>
    </xf>
    <xf numFmtId="164" fontId="5" fillId="0" borderId="2" xfId="17" applyNumberFormat="1" applyFont="1" applyBorder="1" applyAlignment="1">
      <alignment readingOrder="1"/>
    </xf>
    <xf numFmtId="0" fontId="1" fillId="0" borderId="0" xfId="0" applyFont="1" applyBorder="1" applyAlignment="1">
      <alignment horizontal="center" vertical="center"/>
    </xf>
    <xf numFmtId="164" fontId="1" fillId="0" borderId="0" xfId="17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Border="1" applyAlignment="1">
      <alignment vertical="center"/>
    </xf>
    <xf numFmtId="37" fontId="17" fillId="0" borderId="0" xfId="0" applyNumberFormat="1" applyFont="1" applyBorder="1" applyAlignment="1">
      <alignment vertical="center"/>
    </xf>
    <xf numFmtId="37" fontId="18" fillId="0" borderId="0" xfId="0" applyNumberFormat="1" applyFont="1" applyBorder="1" applyAlignment="1">
      <alignment vertical="center"/>
    </xf>
    <xf numFmtId="0" fontId="0" fillId="0" borderId="0" xfId="0" applyFont="1" applyAlignment="1">
      <alignment readingOrder="1"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>
      <alignment horizontal="center"/>
    </xf>
    <xf numFmtId="176" fontId="8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2" fillId="0" borderId="0" xfId="15" applyNumberFormat="1" applyFont="1" applyBorder="1" applyAlignment="1">
      <alignment readingOrder="1"/>
    </xf>
    <xf numFmtId="176" fontId="1" fillId="0" borderId="0" xfId="15" applyNumberFormat="1" applyFont="1" applyBorder="1" applyAlignment="1">
      <alignment readingOrder="1"/>
    </xf>
    <xf numFmtId="176" fontId="0" fillId="0" borderId="0" xfId="15" applyNumberFormat="1" applyBorder="1" applyAlignment="1">
      <alignment readingOrder="1"/>
    </xf>
    <xf numFmtId="176" fontId="0" fillId="0" borderId="0" xfId="15" applyNumberFormat="1" applyAlignment="1">
      <alignment/>
    </xf>
    <xf numFmtId="164" fontId="21" fillId="0" borderId="0" xfId="17" applyNumberFormat="1" applyFont="1" applyBorder="1" applyAlignment="1">
      <alignment/>
    </xf>
    <xf numFmtId="164" fontId="20" fillId="0" borderId="0" xfId="17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176" fontId="22" fillId="0" borderId="0" xfId="15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4" fontId="22" fillId="0" borderId="1" xfId="17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readingOrder="1"/>
    </xf>
    <xf numFmtId="176" fontId="16" fillId="0" borderId="0" xfId="15" applyNumberFormat="1" applyFont="1" applyFill="1" applyBorder="1" applyAlignment="1" applyProtection="1">
      <alignment/>
      <protection/>
    </xf>
    <xf numFmtId="3" fontId="16" fillId="0" borderId="0" xfId="0" applyFont="1" applyBorder="1" applyAlignment="1">
      <alignment horizontal="right" readingOrder="1"/>
    </xf>
    <xf numFmtId="3" fontId="25" fillId="0" borderId="2" xfId="0" applyFont="1" applyBorder="1" applyAlignment="1">
      <alignment horizontal="right" readingOrder="1"/>
    </xf>
    <xf numFmtId="3" fontId="25" fillId="0" borderId="1" xfId="0" applyFont="1" applyBorder="1" applyAlignment="1">
      <alignment horizontal="right" readingOrder="1"/>
    </xf>
    <xf numFmtId="3" fontId="16" fillId="0" borderId="1" xfId="0" applyFont="1" applyBorder="1" applyAlignment="1">
      <alignment horizontal="right" readingOrder="1"/>
    </xf>
    <xf numFmtId="9" fontId="26" fillId="0" borderId="1" xfId="21" applyFont="1" applyBorder="1" applyAlignment="1">
      <alignment horizontal="center" wrapText="1" readingOrder="1"/>
    </xf>
    <xf numFmtId="0" fontId="27" fillId="0" borderId="1" xfId="0" applyFont="1" applyBorder="1" applyAlignment="1">
      <alignment readingOrder="1"/>
    </xf>
    <xf numFmtId="0" fontId="27" fillId="0" borderId="0" xfId="0" applyFont="1" applyBorder="1" applyAlignment="1">
      <alignment readingOrder="1"/>
    </xf>
    <xf numFmtId="164" fontId="22" fillId="0" borderId="0" xfId="17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0" xfId="17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9" fillId="0" borderId="0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0"/>
  <sheetViews>
    <sheetView tabSelected="1" zoomScale="75" zoomScaleNormal="75" workbookViewId="0" topLeftCell="A1">
      <selection activeCell="M6" sqref="M6"/>
    </sheetView>
  </sheetViews>
  <sheetFormatPr defaultColWidth="9.140625" defaultRowHeight="12.75"/>
  <cols>
    <col min="1" max="1" width="30.421875" style="1" customWidth="1"/>
    <col min="2" max="2" width="12.00390625" style="60" customWidth="1"/>
    <col min="3" max="3" width="12.28125" style="10" customWidth="1"/>
    <col min="4" max="4" width="21.421875" style="9" hidden="1" customWidth="1"/>
    <col min="5" max="5" width="14.00390625" style="9" hidden="1" customWidth="1"/>
    <col min="6" max="7" width="13.00390625" style="3" hidden="1" customWidth="1"/>
    <col min="8" max="8" width="13.8515625" style="4" hidden="1" customWidth="1"/>
    <col min="9" max="9" width="0.42578125" style="5" hidden="1" customWidth="1"/>
    <col min="10" max="10" width="0" style="2" hidden="1" customWidth="1"/>
    <col min="11" max="12" width="9.140625" style="2" customWidth="1"/>
    <col min="13" max="13" width="16.28125" style="2" customWidth="1"/>
    <col min="14" max="16384" width="9.140625" style="2" customWidth="1"/>
  </cols>
  <sheetData>
    <row r="2" ht="60" customHeight="1"/>
    <row r="3" spans="1:13" s="71" customFormat="1" ht="18">
      <c r="A3" s="89" t="s">
        <v>0</v>
      </c>
      <c r="B3" s="90"/>
      <c r="C3" s="91"/>
      <c r="D3" s="68"/>
      <c r="E3" s="68"/>
      <c r="F3" s="69"/>
      <c r="G3" s="69"/>
      <c r="H3" s="70"/>
      <c r="M3" s="71" t="s">
        <v>37</v>
      </c>
    </row>
    <row r="4" spans="1:13" s="71" customFormat="1" ht="18">
      <c r="A4" s="89" t="s">
        <v>33</v>
      </c>
      <c r="B4" s="92"/>
      <c r="C4" s="93"/>
      <c r="D4" s="68"/>
      <c r="E4" s="68"/>
      <c r="F4" s="69"/>
      <c r="G4" s="69"/>
      <c r="H4" s="70"/>
      <c r="M4" s="71" t="s">
        <v>38</v>
      </c>
    </row>
    <row r="5" spans="1:3" ht="12.75">
      <c r="A5" s="52"/>
      <c r="B5" s="61"/>
      <c r="C5" s="53"/>
    </row>
    <row r="6" spans="1:3" ht="42.75">
      <c r="A6" s="52"/>
      <c r="B6" s="73" t="s">
        <v>34</v>
      </c>
      <c r="C6" s="88" t="s">
        <v>32</v>
      </c>
    </row>
    <row r="7" spans="1:13" s="78" customFormat="1" ht="18.75" customHeight="1">
      <c r="A7" s="72" t="s">
        <v>29</v>
      </c>
      <c r="D7" s="74" t="s">
        <v>35</v>
      </c>
      <c r="E7" s="75" t="s">
        <v>35</v>
      </c>
      <c r="F7" s="76" t="s">
        <v>28</v>
      </c>
      <c r="G7" s="76" t="s">
        <v>5</v>
      </c>
      <c r="H7" s="75" t="s">
        <v>36</v>
      </c>
      <c r="I7" s="77" t="s">
        <v>6</v>
      </c>
      <c r="L7" s="54"/>
      <c r="M7" s="55"/>
    </row>
    <row r="8" spans="1:12" s="13" customFormat="1" ht="18.75" customHeight="1">
      <c r="A8" s="41" t="s">
        <v>1</v>
      </c>
      <c r="B8" s="62">
        <v>1640830</v>
      </c>
      <c r="C8" s="30">
        <v>1670000</v>
      </c>
      <c r="D8" s="31"/>
      <c r="E8" s="32"/>
      <c r="F8" s="33">
        <v>1121860</v>
      </c>
      <c r="G8" s="33">
        <v>1331500</v>
      </c>
      <c r="H8" s="34" t="e">
        <f>+#REF!/G8-1</f>
        <v>#REF!</v>
      </c>
      <c r="I8" s="14" t="s">
        <v>25</v>
      </c>
      <c r="L8" s="56"/>
    </row>
    <row r="9" spans="1:12" s="13" customFormat="1" ht="13.5" customHeight="1">
      <c r="A9" s="41" t="s">
        <v>7</v>
      </c>
      <c r="B9" s="62">
        <v>310568</v>
      </c>
      <c r="C9" s="30">
        <v>310000</v>
      </c>
      <c r="D9" s="35"/>
      <c r="E9" s="32"/>
      <c r="F9" s="33">
        <v>233307</v>
      </c>
      <c r="G9" s="33">
        <v>200000</v>
      </c>
      <c r="H9" s="34" t="e">
        <f>+#REF!/G9-1</f>
        <v>#REF!</v>
      </c>
      <c r="I9" s="14" t="s">
        <v>26</v>
      </c>
      <c r="L9" s="56"/>
    </row>
    <row r="10" spans="1:12" s="13" customFormat="1" ht="15" customHeight="1">
      <c r="A10" s="41" t="s">
        <v>2</v>
      </c>
      <c r="B10" s="62">
        <v>155946</v>
      </c>
      <c r="C10" s="30">
        <v>200000</v>
      </c>
      <c r="D10" s="35"/>
      <c r="E10" s="32"/>
      <c r="F10" s="33">
        <v>177096</v>
      </c>
      <c r="G10" s="33">
        <v>196112</v>
      </c>
      <c r="H10" s="34" t="e">
        <f>+#REF!/G10-1</f>
        <v>#REF!</v>
      </c>
      <c r="I10" s="14" t="s">
        <v>8</v>
      </c>
      <c r="L10" s="56"/>
    </row>
    <row r="11" spans="1:12" s="13" customFormat="1" ht="14.25">
      <c r="A11" s="41" t="s">
        <v>9</v>
      </c>
      <c r="B11" s="62">
        <v>15000</v>
      </c>
      <c r="C11" s="30">
        <v>10000</v>
      </c>
      <c r="D11" s="35"/>
      <c r="E11" s="32"/>
      <c r="F11" s="33">
        <v>8318</v>
      </c>
      <c r="G11" s="33">
        <v>10500</v>
      </c>
      <c r="H11" s="34" t="e">
        <f>+#REF!/G11-1</f>
        <v>#REF!</v>
      </c>
      <c r="I11" s="15"/>
      <c r="L11" s="56"/>
    </row>
    <row r="12" spans="1:12" s="13" customFormat="1" ht="14.25">
      <c r="A12" s="41" t="s">
        <v>10</v>
      </c>
      <c r="B12" s="62">
        <v>72854</v>
      </c>
      <c r="C12" s="30">
        <v>50000</v>
      </c>
      <c r="D12" s="35"/>
      <c r="E12" s="32"/>
      <c r="F12" s="33">
        <v>70544</v>
      </c>
      <c r="G12" s="33">
        <v>20000</v>
      </c>
      <c r="H12" s="34" t="e">
        <f>+#REF!/G12-1</f>
        <v>#REF!</v>
      </c>
      <c r="I12" s="15"/>
      <c r="L12" s="56"/>
    </row>
    <row r="13" spans="1:12" s="16" customFormat="1" ht="14.25">
      <c r="A13" s="41" t="s">
        <v>11</v>
      </c>
      <c r="B13" s="63">
        <v>2195198</v>
      </c>
      <c r="C13" s="36">
        <f>SUM(C8:C12)</f>
        <v>2240000</v>
      </c>
      <c r="D13" s="37"/>
      <c r="E13" s="38"/>
      <c r="F13" s="39">
        <f>+F11+F12+F10+F9+F8</f>
        <v>1611125</v>
      </c>
      <c r="G13" s="39">
        <v>1758112</v>
      </c>
      <c r="H13" s="40" t="e">
        <f>+#REF!/G13-1</f>
        <v>#REF!</v>
      </c>
      <c r="I13" s="17"/>
      <c r="L13" s="57"/>
    </row>
    <row r="14" spans="1:12" s="16" customFormat="1" ht="26.25" customHeight="1">
      <c r="A14" s="41"/>
      <c r="B14" s="62"/>
      <c r="C14" s="13"/>
      <c r="D14" s="37"/>
      <c r="E14" s="38"/>
      <c r="F14" s="39"/>
      <c r="G14" s="39"/>
      <c r="H14" s="40"/>
      <c r="I14" s="17"/>
      <c r="L14" s="57"/>
    </row>
    <row r="15" spans="1:12" s="87" customFormat="1" ht="14.25">
      <c r="A15" s="79" t="s">
        <v>30</v>
      </c>
      <c r="B15" s="80"/>
      <c r="C15" s="81"/>
      <c r="D15" s="82"/>
      <c r="E15" s="83"/>
      <c r="F15" s="84"/>
      <c r="G15" s="84"/>
      <c r="H15" s="85"/>
      <c r="I15" s="86"/>
      <c r="L15" s="58"/>
    </row>
    <row r="16" spans="1:12" s="13" customFormat="1" ht="15" customHeight="1">
      <c r="A16" s="13" t="s">
        <v>12</v>
      </c>
      <c r="B16" s="62">
        <v>1044140</v>
      </c>
      <c r="C16" s="30">
        <v>1229859</v>
      </c>
      <c r="D16" s="35" t="e">
        <f>+C16-#REF!</f>
        <v>#REF!</v>
      </c>
      <c r="E16" s="42" t="e">
        <f>+C16/#REF!-1</f>
        <v>#REF!</v>
      </c>
      <c r="F16" s="33">
        <v>993819</v>
      </c>
      <c r="G16" s="33">
        <v>1049642</v>
      </c>
      <c r="H16" s="34" t="e">
        <f>+#REF!/G16-1</f>
        <v>#REF!</v>
      </c>
      <c r="I16" s="14"/>
      <c r="L16" s="56"/>
    </row>
    <row r="17" spans="1:12" s="13" customFormat="1" ht="17.25" customHeight="1">
      <c r="A17" s="13" t="s">
        <v>31</v>
      </c>
      <c r="B17" s="62">
        <v>174166</v>
      </c>
      <c r="C17" s="30">
        <v>205903</v>
      </c>
      <c r="D17" s="35" t="e">
        <f>+C17-#REF!</f>
        <v>#REF!</v>
      </c>
      <c r="E17" s="42" t="e">
        <f>+C17/#REF!-1</f>
        <v>#REF!</v>
      </c>
      <c r="F17" s="33">
        <v>163900</v>
      </c>
      <c r="G17" s="33">
        <v>178874</v>
      </c>
      <c r="H17" s="34" t="e">
        <f>+#REF!/G17-1</f>
        <v>#REF!</v>
      </c>
      <c r="I17" s="14"/>
      <c r="L17" s="56"/>
    </row>
    <row r="18" spans="1:12" s="13" customFormat="1" ht="14.25">
      <c r="A18" s="13" t="s">
        <v>13</v>
      </c>
      <c r="B18" s="62">
        <v>19499</v>
      </c>
      <c r="C18" s="30">
        <v>20000</v>
      </c>
      <c r="D18" s="35" t="e">
        <f>+C18-#REF!</f>
        <v>#REF!</v>
      </c>
      <c r="E18" s="42" t="e">
        <f>+C18/#REF!-1</f>
        <v>#REF!</v>
      </c>
      <c r="F18" s="33">
        <v>23300</v>
      </c>
      <c r="G18" s="33">
        <v>23464</v>
      </c>
      <c r="H18" s="34" t="e">
        <f>+#REF!/G18-1</f>
        <v>#REF!</v>
      </c>
      <c r="I18" s="18"/>
      <c r="L18" s="56"/>
    </row>
    <row r="19" spans="1:12" s="13" customFormat="1" ht="16.5" customHeight="1">
      <c r="A19" s="13" t="s">
        <v>14</v>
      </c>
      <c r="B19" s="62">
        <v>30054</v>
      </c>
      <c r="C19" s="30">
        <v>28000</v>
      </c>
      <c r="D19" s="35" t="e">
        <f>+C19-#REF!</f>
        <v>#REF!</v>
      </c>
      <c r="E19" s="42" t="e">
        <f>+C19/#REF!-1</f>
        <v>#REF!</v>
      </c>
      <c r="F19" s="33">
        <v>17778</v>
      </c>
      <c r="G19" s="33">
        <v>14688</v>
      </c>
      <c r="H19" s="34" t="e">
        <f>+#REF!/G19-1</f>
        <v>#REF!</v>
      </c>
      <c r="I19" s="14"/>
      <c r="L19" s="56"/>
    </row>
    <row r="20" spans="1:12" s="13" customFormat="1" ht="14.25">
      <c r="A20" s="13" t="s">
        <v>15</v>
      </c>
      <c r="B20" s="62">
        <v>195137</v>
      </c>
      <c r="C20" s="30">
        <v>210865</v>
      </c>
      <c r="D20" s="35" t="e">
        <f>+C20-#REF!</f>
        <v>#REF!</v>
      </c>
      <c r="E20" s="42" t="e">
        <f>+C20/#REF!-1</f>
        <v>#REF!</v>
      </c>
      <c r="F20" s="33">
        <v>180108</v>
      </c>
      <c r="G20" s="33">
        <v>169899</v>
      </c>
      <c r="H20" s="34" t="e">
        <f>+#REF!/G20-1</f>
        <v>#REF!</v>
      </c>
      <c r="I20" s="18"/>
      <c r="L20" s="56"/>
    </row>
    <row r="21" spans="1:12" s="13" customFormat="1" ht="14.25">
      <c r="A21" s="13" t="s">
        <v>16</v>
      </c>
      <c r="B21" s="62">
        <v>32054</v>
      </c>
      <c r="C21" s="30">
        <v>32694</v>
      </c>
      <c r="D21" s="35" t="e">
        <f>+C21-#REF!</f>
        <v>#REF!</v>
      </c>
      <c r="E21" s="42" t="e">
        <f>+C21/#REF!-1</f>
        <v>#REF!</v>
      </c>
      <c r="F21" s="33">
        <v>28105</v>
      </c>
      <c r="G21" s="33">
        <v>32689</v>
      </c>
      <c r="H21" s="34" t="e">
        <f>+#REF!/G21-1</f>
        <v>#REF!</v>
      </c>
      <c r="I21" s="18"/>
      <c r="L21" s="56"/>
    </row>
    <row r="22" spans="1:12" s="13" customFormat="1" ht="14.25">
      <c r="A22" s="13" t="s">
        <v>17</v>
      </c>
      <c r="B22" s="62">
        <v>102972</v>
      </c>
      <c r="C22" s="30">
        <v>96280</v>
      </c>
      <c r="D22" s="35" t="e">
        <f>+C22-#REF!</f>
        <v>#REF!</v>
      </c>
      <c r="E22" s="42" t="e">
        <f>+C22/#REF!-1</f>
        <v>#REF!</v>
      </c>
      <c r="F22" s="33">
        <v>74827</v>
      </c>
      <c r="G22" s="33">
        <v>85601</v>
      </c>
      <c r="H22" s="34" t="e">
        <f>+#REF!/G22-1</f>
        <v>#REF!</v>
      </c>
      <c r="I22" s="18"/>
      <c r="L22" s="56"/>
    </row>
    <row r="23" spans="1:12" s="13" customFormat="1" ht="14.25">
      <c r="A23" s="13" t="s">
        <v>18</v>
      </c>
      <c r="B23" s="62">
        <v>17625</v>
      </c>
      <c r="C23" s="30">
        <v>44073</v>
      </c>
      <c r="D23" s="35" t="e">
        <f>+C23-#REF!</f>
        <v>#REF!</v>
      </c>
      <c r="E23" s="42" t="e">
        <f>+C23/#REF!-1</f>
        <v>#REF!</v>
      </c>
      <c r="F23" s="33">
        <v>13352</v>
      </c>
      <c r="G23" s="33">
        <v>13931</v>
      </c>
      <c r="H23" s="34" t="e">
        <f>+#REF!/G23-1</f>
        <v>#REF!</v>
      </c>
      <c r="I23" s="18"/>
      <c r="L23" s="56"/>
    </row>
    <row r="24" spans="1:12" s="13" customFormat="1" ht="14.25">
      <c r="A24" s="13" t="s">
        <v>19</v>
      </c>
      <c r="B24" s="62">
        <v>16108</v>
      </c>
      <c r="C24" s="30">
        <v>32013</v>
      </c>
      <c r="D24" s="35" t="e">
        <f>+C24-#REF!</f>
        <v>#REF!</v>
      </c>
      <c r="E24" s="42" t="e">
        <f>+C24/#REF!-1</f>
        <v>#REF!</v>
      </c>
      <c r="F24" s="33">
        <v>14750</v>
      </c>
      <c r="G24" s="33">
        <v>18893</v>
      </c>
      <c r="H24" s="34" t="e">
        <f>+#REF!/G24-1</f>
        <v>#REF!</v>
      </c>
      <c r="I24" s="18"/>
      <c r="L24" s="56"/>
    </row>
    <row r="25" spans="1:12" s="13" customFormat="1" ht="13.5" customHeight="1">
      <c r="A25" s="13" t="s">
        <v>3</v>
      </c>
      <c r="B25" s="62">
        <v>20542</v>
      </c>
      <c r="C25" s="30">
        <v>20690</v>
      </c>
      <c r="D25" s="35" t="e">
        <f>+C25-#REF!</f>
        <v>#REF!</v>
      </c>
      <c r="E25" s="42" t="e">
        <f>+C25/#REF!-1</f>
        <v>#REF!</v>
      </c>
      <c r="F25" s="33">
        <v>38625</v>
      </c>
      <c r="G25" s="33">
        <v>13954</v>
      </c>
      <c r="H25" s="34" t="e">
        <f>+#REF!/G25-1</f>
        <v>#REF!</v>
      </c>
      <c r="I25" s="14"/>
      <c r="L25" s="56"/>
    </row>
    <row r="26" spans="1:12" s="13" customFormat="1" ht="14.25">
      <c r="A26" s="13" t="s">
        <v>20</v>
      </c>
      <c r="B26" s="62">
        <v>11837</v>
      </c>
      <c r="C26" s="30">
        <v>12763</v>
      </c>
      <c r="D26" s="35" t="e">
        <f>+C26-#REF!</f>
        <v>#REF!</v>
      </c>
      <c r="E26" s="42" t="e">
        <f>+C26/#REF!-1</f>
        <v>#REF!</v>
      </c>
      <c r="F26" s="33">
        <v>9741</v>
      </c>
      <c r="G26" s="33">
        <v>12389</v>
      </c>
      <c r="H26" s="34" t="e">
        <f>+#REF!/G26-1</f>
        <v>#REF!</v>
      </c>
      <c r="I26" s="18"/>
      <c r="L26" s="56"/>
    </row>
    <row r="27" spans="1:12" s="13" customFormat="1" ht="14.25">
      <c r="A27" s="13" t="s">
        <v>21</v>
      </c>
      <c r="B27" s="62">
        <v>42281</v>
      </c>
      <c r="C27" s="30">
        <v>42871</v>
      </c>
      <c r="D27" s="35" t="e">
        <f>+C27-#REF!</f>
        <v>#REF!</v>
      </c>
      <c r="E27" s="42" t="e">
        <f>+C27/#REF!-1</f>
        <v>#REF!</v>
      </c>
      <c r="F27" s="33">
        <v>34585</v>
      </c>
      <c r="G27" s="33">
        <v>41362</v>
      </c>
      <c r="H27" s="34" t="e">
        <f>+#REF!/G27-1</f>
        <v>#REF!</v>
      </c>
      <c r="I27" s="18"/>
      <c r="L27" s="56"/>
    </row>
    <row r="28" spans="1:12" s="13" customFormat="1" ht="14.25">
      <c r="A28" s="13" t="s">
        <v>27</v>
      </c>
      <c r="B28" s="62">
        <v>0</v>
      </c>
      <c r="C28" s="30">
        <v>2000</v>
      </c>
      <c r="D28" s="35" t="e">
        <f>+C28-#REF!</f>
        <v>#REF!</v>
      </c>
      <c r="E28" s="42" t="e">
        <f>+C28/#REF!-1</f>
        <v>#REF!</v>
      </c>
      <c r="F28" s="33"/>
      <c r="G28" s="33">
        <v>1500</v>
      </c>
      <c r="H28" s="34" t="e">
        <f>+#REF!/G28-1</f>
        <v>#REF!</v>
      </c>
      <c r="I28" s="18"/>
      <c r="L28" s="56"/>
    </row>
    <row r="29" spans="1:12" s="13" customFormat="1" ht="13.5" customHeight="1">
      <c r="A29" s="13" t="s">
        <v>22</v>
      </c>
      <c r="B29" s="62">
        <v>42482</v>
      </c>
      <c r="C29" s="30">
        <v>73928</v>
      </c>
      <c r="D29" s="35" t="e">
        <f>+C29-#REF!</f>
        <v>#REF!</v>
      </c>
      <c r="E29" s="42" t="e">
        <f>+C29/#REF!-1</f>
        <v>#REF!</v>
      </c>
      <c r="F29" s="33">
        <v>57589</v>
      </c>
      <c r="G29" s="33">
        <v>45178</v>
      </c>
      <c r="H29" s="34" t="e">
        <f>+#REF!/G29-1</f>
        <v>#REF!</v>
      </c>
      <c r="I29" s="14"/>
      <c r="L29" s="56"/>
    </row>
    <row r="30" spans="1:12" s="13" customFormat="1" ht="14.25">
      <c r="A30" s="13" t="s">
        <v>23</v>
      </c>
      <c r="B30" s="62">
        <v>35241</v>
      </c>
      <c r="C30" s="30">
        <v>36162</v>
      </c>
      <c r="D30" s="35" t="e">
        <f>+C30-#REF!</f>
        <v>#REF!</v>
      </c>
      <c r="E30" s="42" t="e">
        <f>+C30/#REF!-1</f>
        <v>#REF!</v>
      </c>
      <c r="F30" s="33">
        <v>33491</v>
      </c>
      <c r="G30" s="33">
        <v>34546</v>
      </c>
      <c r="H30" s="34" t="e">
        <f>+#REF!/G30-1</f>
        <v>#REF!</v>
      </c>
      <c r="I30" s="18"/>
      <c r="L30" s="56"/>
    </row>
    <row r="31" spans="1:12" s="13" customFormat="1" ht="14.25">
      <c r="A31" s="13" t="s">
        <v>24</v>
      </c>
      <c r="B31" s="62">
        <v>738</v>
      </c>
      <c r="C31" s="30">
        <v>1100</v>
      </c>
      <c r="D31" s="35" t="e">
        <f>+C31-#REF!</f>
        <v>#REF!</v>
      </c>
      <c r="E31" s="42" t="e">
        <f>+C31/#REF!-1</f>
        <v>#REF!</v>
      </c>
      <c r="F31" s="33">
        <v>1198</v>
      </c>
      <c r="G31" s="33">
        <v>2834</v>
      </c>
      <c r="H31" s="34" t="e">
        <f>+#REF!/G31-1</f>
        <v>#REF!</v>
      </c>
      <c r="I31" s="18"/>
      <c r="L31" s="56"/>
    </row>
    <row r="32" spans="1:12" s="16" customFormat="1" ht="14.25">
      <c r="A32" s="16" t="s">
        <v>4</v>
      </c>
      <c r="B32" s="63">
        <v>1784876</v>
      </c>
      <c r="C32" s="36">
        <f>SUM(C16:C31)</f>
        <v>2089201</v>
      </c>
      <c r="D32" s="35" t="e">
        <f>+C32-#REF!</f>
        <v>#REF!</v>
      </c>
      <c r="E32" s="42" t="e">
        <f>+C32/#REF!-1</f>
        <v>#REF!</v>
      </c>
      <c r="F32" s="21">
        <f>SUM(F16:F31)</f>
        <v>1685168</v>
      </c>
      <c r="G32" s="21">
        <v>1739444</v>
      </c>
      <c r="H32" s="40" t="e">
        <f>+#REF!/G32-1</f>
        <v>#REF!</v>
      </c>
      <c r="I32" s="22"/>
      <c r="L32" s="57"/>
    </row>
    <row r="33" spans="1:9" s="13" customFormat="1" ht="12.75">
      <c r="A33" s="16"/>
      <c r="B33" s="64"/>
      <c r="C33" s="19"/>
      <c r="D33" s="23"/>
      <c r="E33" s="24"/>
      <c r="F33" s="25"/>
      <c r="G33" s="25"/>
      <c r="H33" s="43"/>
      <c r="I33" s="18"/>
    </row>
    <row r="34" spans="1:9" s="13" customFormat="1" ht="12.75">
      <c r="A34" s="16"/>
      <c r="B34" s="64"/>
      <c r="C34" s="19"/>
      <c r="D34" s="23"/>
      <c r="E34" s="24"/>
      <c r="F34" s="25"/>
      <c r="G34" s="25"/>
      <c r="H34" s="43"/>
      <c r="I34" s="18"/>
    </row>
    <row r="35" spans="1:9" s="13" customFormat="1" ht="12.75">
      <c r="A35" s="16"/>
      <c r="B35" s="64"/>
      <c r="C35" s="19"/>
      <c r="D35" s="23"/>
      <c r="E35" s="24"/>
      <c r="F35" s="25"/>
      <c r="G35" s="25"/>
      <c r="H35" s="43"/>
      <c r="I35" s="18"/>
    </row>
    <row r="36" spans="1:9" s="16" customFormat="1" ht="12.75">
      <c r="A36" s="44"/>
      <c r="B36" s="65"/>
      <c r="C36" s="20"/>
      <c r="D36" s="45"/>
      <c r="E36" s="46"/>
      <c r="F36" s="21"/>
      <c r="G36" s="21"/>
      <c r="H36" s="40"/>
      <c r="I36" s="22"/>
    </row>
    <row r="37" spans="1:9" s="13" customFormat="1" ht="12.75">
      <c r="A37" s="44"/>
      <c r="B37" s="64"/>
      <c r="C37" s="19"/>
      <c r="D37" s="47"/>
      <c r="E37" s="48"/>
      <c r="F37" s="19"/>
      <c r="G37" s="19"/>
      <c r="H37" s="49"/>
      <c r="I37" s="50"/>
    </row>
    <row r="38" spans="1:9" s="16" customFormat="1" ht="39.75" customHeight="1">
      <c r="A38" s="44"/>
      <c r="B38" s="65"/>
      <c r="C38" s="20"/>
      <c r="D38" s="51"/>
      <c r="E38" s="46"/>
      <c r="F38" s="21"/>
      <c r="G38" s="21"/>
      <c r="H38" s="40"/>
      <c r="I38" s="22"/>
    </row>
    <row r="39" spans="1:13" s="29" customFormat="1" ht="12.75">
      <c r="A39" s="26"/>
      <c r="B39" s="66"/>
      <c r="C39" s="27"/>
      <c r="D39" s="28"/>
      <c r="E39" s="28"/>
      <c r="M39" s="59"/>
    </row>
    <row r="40" spans="1:9" s="16" customFormat="1" ht="12.75">
      <c r="A40" s="44"/>
      <c r="B40" s="65"/>
      <c r="C40" s="20"/>
      <c r="D40" s="51"/>
      <c r="E40" s="46"/>
      <c r="F40" s="21"/>
      <c r="G40" s="21"/>
      <c r="H40" s="40"/>
      <c r="I40" s="22"/>
    </row>
    <row r="41" ht="12.75">
      <c r="C41" s="3"/>
    </row>
    <row r="42" spans="1:13" ht="12.75">
      <c r="A42" s="7"/>
      <c r="B42" s="67"/>
      <c r="C42" s="12"/>
      <c r="D42" s="8"/>
      <c r="E42" s="8"/>
      <c r="M42" s="12"/>
    </row>
    <row r="43" spans="1:3" ht="12.75">
      <c r="A43" s="6"/>
      <c r="C43" s="3"/>
    </row>
    <row r="44" ht="12.75">
      <c r="C44" s="3"/>
    </row>
    <row r="45" ht="12.75">
      <c r="C45" s="3"/>
    </row>
    <row r="46" spans="1:3" ht="12.75">
      <c r="A46" s="11"/>
      <c r="C46" s="3"/>
    </row>
    <row r="47" spans="1:3" ht="12.75">
      <c r="A47" s="11"/>
      <c r="C47" s="3"/>
    </row>
    <row r="48" spans="1:3" ht="12.75">
      <c r="A48" s="11"/>
      <c r="C48" s="3"/>
    </row>
    <row r="49" spans="1:3" ht="12.75">
      <c r="A49" s="11"/>
      <c r="C49" s="3"/>
    </row>
    <row r="50" spans="1:3" ht="12.75">
      <c r="A50" s="11"/>
      <c r="C50" s="3"/>
    </row>
  </sheetData>
  <mergeCells count="2">
    <mergeCell ref="A3:C3"/>
    <mergeCell ref="A4:C4"/>
  </mergeCells>
  <printOptions horizontalCentered="1"/>
  <pageMargins left="0" right="0" top="0.4" bottom="0.25" header="0" footer="0.1"/>
  <pageSetup errors="blank" fitToHeight="1" fitToWidth="1" horizontalDpi="600" verticalDpi="600" orientation="portrait" r:id="rId1"/>
  <headerFooter alignWithMargins="0">
    <oddFooter>&amp;R&amp;"Tahoma,Regular"&amp;8&amp;Z&amp;F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HOPE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HOPE Program</dc:creator>
  <cp:keywords/>
  <dc:description/>
  <cp:lastModifiedBy>rrajkishun</cp:lastModifiedBy>
  <cp:lastPrinted>2007-08-29T15:06:05Z</cp:lastPrinted>
  <dcterms:created xsi:type="dcterms:W3CDTF">2006-06-06T20:56:03Z</dcterms:created>
  <dcterms:modified xsi:type="dcterms:W3CDTF">2007-08-31T16:10:05Z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-1994599009</vt:i4>
  </property>
  <property fmtid="{D5CDD505-2E9C-101B-9397-08002B2CF9AE}" pid="3" name="_EmailSubject">
    <vt:lpwstr>est. for 08 budget</vt:lpwstr>
  </property>
  <property fmtid="{D5CDD505-2E9C-101B-9397-08002B2CF9AE}" pid="4" name="_AuthorEmail">
    <vt:lpwstr>pward@thehopeprogram.org</vt:lpwstr>
  </property>
  <property fmtid="{D5CDD505-2E9C-101B-9397-08002B2CF9AE}" pid="5" name="_AuthorEmailDisplayName">
    <vt:lpwstr>Pat Ward</vt:lpwstr>
  </property>
  <property fmtid="{D5CDD505-2E9C-101B-9397-08002B2CF9AE}" pid="6" name="_PreviousAdHocReviewCycleID">
    <vt:i4>-1754557788</vt:i4>
  </property>
  <property fmtid="{D5CDD505-2E9C-101B-9397-08002B2CF9AE}" pid="7" name="_ReviewingToolsShownOnce">
    <vt:lpwstr/>
  </property>
</Properties>
</file>